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1540" windowHeight="8580"/>
  </bookViews>
  <sheets>
    <sheet name="дод1" sheetId="1" r:id="rId1"/>
    <sheet name="дод2" sheetId="2" r:id="rId2"/>
    <sheet name="дод3" sheetId="8" r:id="rId3"/>
    <sheet name="дод4" sheetId="4" r:id="rId4"/>
    <sheet name="дод4.1" sheetId="9" r:id="rId5"/>
    <sheet name="дод5" sheetId="5" r:id="rId6"/>
  </sheets>
  <definedNames>
    <definedName name="_xlnm.Print_Titles" localSheetId="0">дод1!$2:$3</definedName>
    <definedName name="_xlnm.Print_Area" localSheetId="0">дод1!$A$1:$H$80</definedName>
    <definedName name="_xlnm.Print_Area" localSheetId="1">дод2!$A$1:$G$33</definedName>
    <definedName name="_xlnm.Print_Area" localSheetId="3">дод4!$A$1:$E$10</definedName>
    <definedName name="_xlnm.Print_Area" localSheetId="4">дод4.1!$A$1:$E$7</definedName>
    <definedName name="_xlnm.Print_Area" localSheetId="5">дод5!$A$1:$E$17</definedName>
  </definedNames>
  <calcPr calcId="144525"/>
</workbook>
</file>

<file path=xl/calcChain.xml><?xml version="1.0" encoding="utf-8"?>
<calcChain xmlns="http://schemas.openxmlformats.org/spreadsheetml/2006/main">
  <c r="F6" i="1" l="1"/>
  <c r="A7" i="1"/>
  <c r="F7" i="1"/>
  <c r="A8" i="1"/>
  <c r="F8" i="1"/>
  <c r="A9" i="1"/>
  <c r="F9" i="1"/>
  <c r="A10" i="1"/>
  <c r="F10" i="1"/>
  <c r="A11" i="1"/>
  <c r="F11" i="1"/>
  <c r="A12" i="1"/>
  <c r="F12" i="1"/>
  <c r="A13" i="1"/>
  <c r="F13" i="1"/>
  <c r="A14" i="1"/>
  <c r="F14" i="1"/>
  <c r="A15" i="1"/>
  <c r="F15" i="1"/>
  <c r="A16" i="1"/>
  <c r="F16" i="1"/>
  <c r="A17" i="1"/>
  <c r="F17" i="1"/>
  <c r="A18" i="1"/>
  <c r="F18" i="1"/>
  <c r="A19" i="1"/>
  <c r="F19" i="1"/>
  <c r="A20" i="1"/>
  <c r="F20" i="1"/>
  <c r="A21" i="1"/>
  <c r="F21" i="1"/>
  <c r="A22" i="1"/>
  <c r="F22" i="1"/>
  <c r="A23" i="1"/>
  <c r="F23" i="1"/>
  <c r="A24" i="1"/>
  <c r="F24" i="1"/>
  <c r="A25" i="1"/>
  <c r="F25" i="1"/>
  <c r="A26" i="1"/>
  <c r="F26" i="1"/>
  <c r="A27" i="1"/>
  <c r="F27" i="1"/>
  <c r="A28" i="1"/>
  <c r="F28" i="1"/>
  <c r="A29" i="1"/>
  <c r="F29" i="1"/>
  <c r="A30" i="1"/>
  <c r="F30" i="1"/>
  <c r="A31" i="1"/>
  <c r="F31" i="1"/>
  <c r="A32" i="1"/>
  <c r="F32" i="1"/>
  <c r="A33" i="1"/>
  <c r="F33" i="1"/>
  <c r="A34" i="1"/>
  <c r="F34" i="1"/>
  <c r="A35" i="1"/>
  <c r="F35" i="1"/>
  <c r="A36" i="1"/>
  <c r="F36" i="1"/>
  <c r="A37" i="1"/>
  <c r="F37" i="1"/>
  <c r="A38" i="1"/>
  <c r="F38" i="1"/>
  <c r="A39" i="1"/>
  <c r="F39" i="1"/>
  <c r="A40" i="1"/>
  <c r="F40" i="1"/>
  <c r="A41" i="1"/>
  <c r="F41" i="1"/>
  <c r="A42" i="1"/>
  <c r="F42" i="1"/>
  <c r="A43" i="1"/>
  <c r="F43" i="1"/>
  <c r="A44" i="1"/>
  <c r="F44" i="1"/>
  <c r="A45" i="1"/>
  <c r="F45" i="1"/>
  <c r="A46" i="1"/>
  <c r="F46" i="1"/>
  <c r="A47" i="1"/>
  <c r="F47" i="1"/>
  <c r="A48" i="1"/>
  <c r="F48" i="1"/>
  <c r="A49" i="1"/>
  <c r="F49" i="1"/>
  <c r="A50" i="1"/>
  <c r="F50" i="1"/>
  <c r="F51" i="1"/>
  <c r="F52" i="1"/>
  <c r="A53" i="1"/>
  <c r="F53" i="1"/>
  <c r="A54" i="1"/>
  <c r="F54" i="1"/>
  <c r="F57" i="1"/>
  <c r="D59" i="1"/>
  <c r="E59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E79" i="1"/>
  <c r="G79" i="1"/>
  <c r="F59" i="1" l="1"/>
  <c r="F79" i="1"/>
  <c r="F33" i="2"/>
  <c r="E33" i="2"/>
</calcChain>
</file>

<file path=xl/sharedStrings.xml><?xml version="1.0" encoding="utf-8"?>
<sst xmlns="http://schemas.openxmlformats.org/spreadsheetml/2006/main" count="212" uniqueCount="153">
  <si>
    <t>№ з/п</t>
  </si>
  <si>
    <t>Рахунок, субрахунок</t>
  </si>
  <si>
    <t>Найменування, стисла характеристика та призначення об'єкта (пооб'єктно)</t>
  </si>
  <si>
    <t>Один. вимір.</t>
  </si>
  <si>
    <t>За даними бухгалтерського обліку</t>
  </si>
  <si>
    <t>кількість</t>
  </si>
  <si>
    <t>Інші відомості</t>
  </si>
  <si>
    <t>Матеріальні цінності</t>
  </si>
  <si>
    <t>найменування, вид, сорт, група (за кожним найменуванням)</t>
  </si>
  <si>
    <t>Одиниця виміру</t>
  </si>
  <si>
    <t>за даними бухгалтерського обліку</t>
  </si>
  <si>
    <t>сума</t>
  </si>
  <si>
    <t>Інші відомості або примітки</t>
  </si>
  <si>
    <t>Найменування органу Казначейства, банку, у якому відкрито рахунок</t>
  </si>
  <si>
    <t>Номер рахунку</t>
  </si>
  <si>
    <t>Код або назва валюти</t>
  </si>
  <si>
    <t>Сума</t>
  </si>
  <si>
    <t>Дебітор</t>
  </si>
  <si>
    <t>найменування</t>
  </si>
  <si>
    <t>ЄДРПОУ (рестраційний номер облікової картки платника податків або серія та номер паспорта)</t>
  </si>
  <si>
    <t>Дата виникнення заборгованості</t>
  </si>
  <si>
    <t>Сума заборгованості</t>
  </si>
  <si>
    <t>Найменування субрахунку бухгалтерського обліку</t>
  </si>
  <si>
    <t>Разом дебіторська заборгованість</t>
  </si>
  <si>
    <t>Кредитор</t>
  </si>
  <si>
    <t>Разом кредиторська  заборгованість</t>
  </si>
  <si>
    <t xml:space="preserve">Філія обласного управління АТ Ощадбанк"                                              м. Новгород-Сіверський </t>
  </si>
  <si>
    <t>РАЗОМ  за рахунками</t>
  </si>
  <si>
    <t>Рахунок  10 "Основні засоби"</t>
  </si>
  <si>
    <t>Рахунок 11 "Інші необоротні матеріальні aктиви"</t>
  </si>
  <si>
    <t>РАЗОМ ЗА РАХУНКОМ             10 "Основні засоби"</t>
  </si>
  <si>
    <t>20 "Виробничі запаси"</t>
  </si>
  <si>
    <t>РАЗОМ ЗА РАХУНКОМ 20 "Виробничі запаси"</t>
  </si>
  <si>
    <t>грн.</t>
  </si>
  <si>
    <t>Готівкові кошти, грн.</t>
  </si>
  <si>
    <t xml:space="preserve">ВСЬОГО НЕОБОРОТНИХ АКТИВІВ </t>
  </si>
  <si>
    <t xml:space="preserve"> </t>
  </si>
  <si>
    <t>Водогін</t>
  </si>
  <si>
    <t>балансова вартість, грн.</t>
  </si>
  <si>
    <t>первісна (переоцінена) вартість, грн.</t>
  </si>
  <si>
    <t>сума зносу (накопиченої амортизації), грн</t>
  </si>
  <si>
    <t>Артезіанська свердловина 1</t>
  </si>
  <si>
    <t>Водогін№2(1-1150,0т)</t>
  </si>
  <si>
    <t>Водонапірна башта Рожновського</t>
  </si>
  <si>
    <t>ДКУ (дробілка для зерна)</t>
  </si>
  <si>
    <t>Артезіанська свердловина№1</t>
  </si>
  <si>
    <t>Артезіанська свердловина№2</t>
  </si>
  <si>
    <t>Артезіанська свердловина№3</t>
  </si>
  <si>
    <t>Водогін№ 1</t>
  </si>
  <si>
    <t>Водогін № 2</t>
  </si>
  <si>
    <t>Водогін № 3</t>
  </si>
  <si>
    <t>Водонапірна башта Рожновського№1</t>
  </si>
  <si>
    <t>Водонапірна башта Рожновського  №2</t>
  </si>
  <si>
    <t>Водонапірна башта Рожновського № 3</t>
  </si>
  <si>
    <t>Водонапірна башта Рожновського №4</t>
  </si>
  <si>
    <t>Насос занур овальний свердловинний</t>
  </si>
  <si>
    <t>Артезіанська свердловина №1 з водонапірною баштою Рожновського</t>
  </si>
  <si>
    <t>Будівля пожежної команди</t>
  </si>
  <si>
    <t>каскад</t>
  </si>
  <si>
    <t>Водозабірна колонка</t>
  </si>
  <si>
    <t>Мотокоса</t>
  </si>
  <si>
    <t>Артезіанська свердловина 2</t>
  </si>
  <si>
    <t>Артезіанська свердловина 3</t>
  </si>
  <si>
    <t>Артезіанська свердловина 4</t>
  </si>
  <si>
    <t>Артезіанська свердловина 5</t>
  </si>
  <si>
    <t>Станция управління</t>
  </si>
  <si>
    <t>Ноутбук Асеr</t>
  </si>
  <si>
    <t>Верстат токарногвинтовий</t>
  </si>
  <si>
    <t>Мінімийка  Karcher</t>
  </si>
  <si>
    <t>БфП Canon MF23126 лазер</t>
  </si>
  <si>
    <t>с. Бучки</t>
  </si>
  <si>
    <t>с. Ковпинка</t>
  </si>
  <si>
    <t>Артезіанська свердловина№2 з водонапірною баштою Рожновського</t>
  </si>
  <si>
    <t>с.Грем'яч</t>
  </si>
  <si>
    <t>с. Михальчина Слобода</t>
  </si>
  <si>
    <t>Газ 2705</t>
  </si>
  <si>
    <t>ГАЗ 6611</t>
  </si>
  <si>
    <t>Насосний агрегат ЕЦВ</t>
  </si>
  <si>
    <t>Бензопила</t>
  </si>
  <si>
    <t xml:space="preserve">Причип тракторний </t>
  </si>
  <si>
    <t>Подрібнювач відходів дерев’яні ПЛ-160</t>
  </si>
  <si>
    <t>Косарка lisickiz-178</t>
  </si>
  <si>
    <t>Плуг ПЛБ-3-35 кутознімний на високих стійках</t>
  </si>
  <si>
    <t>Розкидач піску МВУ-05п(МВД-0,5Д)</t>
  </si>
  <si>
    <t>Мотокоса Stifs250</t>
  </si>
  <si>
    <t>Манометр</t>
  </si>
  <si>
    <t>Дрель</t>
  </si>
  <si>
    <t>Шлифмашина</t>
  </si>
  <si>
    <t>Зварювальний апарат</t>
  </si>
  <si>
    <t>Бензокоса Дніпро</t>
  </si>
  <si>
    <t>Лічільнік холодної води</t>
  </si>
  <si>
    <t>Набір інструментів</t>
  </si>
  <si>
    <t>Компресор</t>
  </si>
  <si>
    <t>Лічильник електричний</t>
  </si>
  <si>
    <t>Роутер</t>
  </si>
  <si>
    <t>Бетонні кільця</t>
  </si>
  <si>
    <t>Насос масляний</t>
  </si>
  <si>
    <t>Лічильник води "ГРОСС"</t>
  </si>
  <si>
    <t>Бензиновий генератор HYNDAY ННY 9050FE-T</t>
  </si>
  <si>
    <t>Насос свердловинний VSPT 140/27</t>
  </si>
  <si>
    <t>шт</t>
  </si>
  <si>
    <t>Разом за рахунком 11 "Інші необоротні матеріальні aктиви"</t>
  </si>
  <si>
    <t>Гроб</t>
  </si>
  <si>
    <t>Вінок</t>
  </si>
  <si>
    <t>Точилка</t>
  </si>
  <si>
    <t>Коректор ручка</t>
  </si>
  <si>
    <t>Трійник</t>
  </si>
  <si>
    <t>Маска зварювальна</t>
  </si>
  <si>
    <t>Набір свердл</t>
  </si>
  <si>
    <t>Шланг рукав</t>
  </si>
  <si>
    <t>Рівень</t>
  </si>
  <si>
    <t>Лапата савкова</t>
  </si>
  <si>
    <t>Сумка для ноутбука</t>
  </si>
  <si>
    <t>Мишка</t>
  </si>
  <si>
    <t>Паяльна лампа</t>
  </si>
  <si>
    <t>Бочка</t>
  </si>
  <si>
    <t>Трос букс</t>
  </si>
  <si>
    <t>Печатка підприємства КП Гремяцьке</t>
  </si>
  <si>
    <t>Трос-200 м</t>
  </si>
  <si>
    <t>Флешка</t>
  </si>
  <si>
    <t>метр</t>
  </si>
  <si>
    <t>Муфта компресійна</t>
  </si>
  <si>
    <t>Коліно компресійне</t>
  </si>
  <si>
    <t>Шафа керування</t>
  </si>
  <si>
    <t>Труба ПЕ 100,0</t>
  </si>
  <si>
    <t>UA233535530000026000300287939</t>
  </si>
  <si>
    <t>Приватне підприємство "РІК"</t>
  </si>
  <si>
    <t>січень 2024</t>
  </si>
  <si>
    <t>ТОВ "ЕНЕРА ЧЕРНІГІВ"</t>
  </si>
  <si>
    <t xml:space="preserve">Заробітна плата </t>
  </si>
  <si>
    <t>Нарахування на фонд заробітної плати (ЄСВ)</t>
  </si>
  <si>
    <t>мрада</t>
  </si>
  <si>
    <t>Відвал поворотний                      ДМТ -01-01-01</t>
  </si>
  <si>
    <t>Зарядний пристрий АКБ РULS</t>
  </si>
  <si>
    <t>Дробина</t>
  </si>
  <si>
    <t>лютий-квітень 2024</t>
  </si>
  <si>
    <t>січень-березень 2024</t>
  </si>
  <si>
    <t>Плата  за послуги  з  водопостачання</t>
  </si>
  <si>
    <t>Додаток 3 до Передавального акта КП "Грем'яцьке"                                                                                            Поточна дебіторська заборгованість</t>
  </si>
  <si>
    <t>Додаток 4 до Передавального акта КП "Грем'яцьке"                                                                                                                                    Гроші та їх еквіваленти (грошові кошти на рахунках)</t>
  </si>
  <si>
    <t>Додаток 5 до Передавального акта КП "Грем'яцьке"                                                                                                                                     Поточна кредиторська заборгованість</t>
  </si>
  <si>
    <t>березень 2024</t>
  </si>
  <si>
    <t>Додаток 1 до Передавального акта КП "Грем'яцьке".                                                                                                                                       Необоротні активи</t>
  </si>
  <si>
    <t>Насос занурювальний свердловинний</t>
  </si>
  <si>
    <t>Артезіанська свердловина 1 Гремяч</t>
  </si>
  <si>
    <t>Додаток 2 до Передавального акта  КП "Грем'яцьке"                                                                                                                                              Запаси</t>
  </si>
  <si>
    <t>Окуляри захисні</t>
  </si>
  <si>
    <t>Пилка ручна</t>
  </si>
  <si>
    <t>Хрест</t>
  </si>
  <si>
    <t>Диски електронні підписи</t>
  </si>
  <si>
    <t>Ножиці</t>
  </si>
  <si>
    <t>Кабель електр.</t>
  </si>
  <si>
    <t>Додаток 4.1 до Передавального акта КП "Грем'яцьке"                                                                                                Гроші та їх еквіваленти (готівкові кошти в касі)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</si>
</sst>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Fill="1"/>
    <xf numFmtId="0" fontId="1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2" fontId="13" fillId="0" borderId="1" xfId="0" applyNumberFormat="1" applyFont="1" applyBorder="1" applyAlignment="1">
      <alignment horizontal="left"/>
    </xf>
    <xf numFmtId="0" fontId="1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2" fontId="3" fillId="0" borderId="0" xfId="0" applyNumberFormat="1" applyFont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2" fillId="0" borderId="0" xfId="0" applyNumberFormat="1" applyFont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vertical="center"/>
    </xf>
    <xf numFmtId="0" fontId="12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abSelected="1" view="pageBreakPreview" topLeftCell="A31" zoomScale="115" zoomScaleNormal="100" zoomScaleSheetLayoutView="115" workbookViewId="0">
      <selection activeCell="A5" sqref="A5:H5"/>
    </sheetView>
  </sheetViews>
  <sheetFormatPr defaultRowHeight="15" x14ac:dyDescent="0.25"/>
  <cols>
    <col min="1" max="1" width="6.140625" customWidth="1"/>
    <col min="2" max="2" width="31.28515625" customWidth="1"/>
    <col min="3" max="3" width="9.140625" customWidth="1"/>
    <col min="5" max="5" width="15" customWidth="1"/>
    <col min="6" max="6" width="13.140625" customWidth="1"/>
    <col min="7" max="7" width="12" customWidth="1"/>
    <col min="8" max="8" width="14.42578125" customWidth="1"/>
  </cols>
  <sheetData>
    <row r="1" spans="1:8" s="2" customFormat="1" ht="36.75" customHeight="1" x14ac:dyDescent="0.25">
      <c r="A1" s="66" t="s">
        <v>142</v>
      </c>
      <c r="B1" s="67"/>
      <c r="C1" s="67"/>
      <c r="D1" s="67"/>
      <c r="E1" s="67"/>
      <c r="F1" s="67"/>
      <c r="G1" s="67"/>
      <c r="H1" s="67"/>
    </row>
    <row r="2" spans="1:8" s="2" customFormat="1" ht="15" customHeight="1" x14ac:dyDescent="0.25">
      <c r="A2" s="68" t="s">
        <v>0</v>
      </c>
      <c r="B2" s="68" t="s">
        <v>2</v>
      </c>
      <c r="C2" s="70" t="s">
        <v>3</v>
      </c>
      <c r="D2" s="72" t="s">
        <v>4</v>
      </c>
      <c r="E2" s="73"/>
      <c r="F2" s="73"/>
      <c r="G2" s="74"/>
      <c r="H2" s="70" t="s">
        <v>6</v>
      </c>
    </row>
    <row r="3" spans="1:8" s="2" customFormat="1" ht="108" customHeight="1" x14ac:dyDescent="0.25">
      <c r="A3" s="69"/>
      <c r="B3" s="69"/>
      <c r="C3" s="71"/>
      <c r="D3" s="4" t="s">
        <v>5</v>
      </c>
      <c r="E3" s="4" t="s">
        <v>39</v>
      </c>
      <c r="F3" s="4" t="s">
        <v>40</v>
      </c>
      <c r="G3" s="4" t="s">
        <v>38</v>
      </c>
      <c r="H3" s="71"/>
    </row>
    <row r="4" spans="1:8" s="2" customFormat="1" x14ac:dyDescent="0.25">
      <c r="A4" s="60">
        <v>1</v>
      </c>
      <c r="B4" s="60">
        <v>2</v>
      </c>
      <c r="C4" s="60">
        <v>3</v>
      </c>
      <c r="D4" s="60">
        <v>4</v>
      </c>
      <c r="E4" s="60">
        <v>5</v>
      </c>
      <c r="F4" s="60">
        <v>6</v>
      </c>
      <c r="G4" s="60">
        <v>7</v>
      </c>
      <c r="H4" s="60">
        <v>8</v>
      </c>
    </row>
    <row r="5" spans="1:8" s="3" customFormat="1" ht="18.75" customHeight="1" x14ac:dyDescent="0.3">
      <c r="A5" s="63" t="s">
        <v>28</v>
      </c>
      <c r="B5" s="64"/>
      <c r="C5" s="64"/>
      <c r="D5" s="64"/>
      <c r="E5" s="64"/>
      <c r="F5" s="64"/>
      <c r="G5" s="64"/>
      <c r="H5" s="65"/>
    </row>
    <row r="6" spans="1:8" s="8" customFormat="1" ht="18" customHeight="1" x14ac:dyDescent="0.2">
      <c r="A6" s="44">
        <v>1</v>
      </c>
      <c r="B6" s="47" t="s">
        <v>41</v>
      </c>
      <c r="C6" s="26"/>
      <c r="D6" s="45">
        <v>1</v>
      </c>
      <c r="E6" s="45">
        <v>10500</v>
      </c>
      <c r="F6" s="7">
        <f>E6-G6</f>
        <v>6405</v>
      </c>
      <c r="G6" s="7">
        <v>4095</v>
      </c>
      <c r="H6" s="54" t="s">
        <v>70</v>
      </c>
    </row>
    <row r="7" spans="1:8" s="3" customFormat="1" x14ac:dyDescent="0.25">
      <c r="A7" s="9">
        <f>A6+1</f>
        <v>2</v>
      </c>
      <c r="B7" s="33" t="s">
        <v>42</v>
      </c>
      <c r="C7" s="5"/>
      <c r="D7" s="36">
        <v>1</v>
      </c>
      <c r="E7" s="36">
        <v>32780</v>
      </c>
      <c r="F7" s="6">
        <f t="shared" ref="F7:F57" si="0">E7-G7</f>
        <v>19996</v>
      </c>
      <c r="G7" s="6">
        <v>12784</v>
      </c>
      <c r="H7" s="55"/>
    </row>
    <row r="8" spans="1:8" s="3" customFormat="1" ht="17.25" customHeight="1" x14ac:dyDescent="0.25">
      <c r="A8" s="9">
        <f t="shared" ref="A8:A54" si="1">A7+1</f>
        <v>3</v>
      </c>
      <c r="B8" s="33" t="s">
        <v>43</v>
      </c>
      <c r="C8" s="5"/>
      <c r="D8" s="36">
        <v>1</v>
      </c>
      <c r="E8" s="36">
        <v>45700</v>
      </c>
      <c r="F8" s="6">
        <f t="shared" si="0"/>
        <v>27877</v>
      </c>
      <c r="G8" s="6">
        <v>17823</v>
      </c>
      <c r="H8" s="55"/>
    </row>
    <row r="9" spans="1:8" s="3" customFormat="1" x14ac:dyDescent="0.25">
      <c r="A9" s="9">
        <f t="shared" si="1"/>
        <v>4</v>
      </c>
      <c r="B9" s="33" t="s">
        <v>44</v>
      </c>
      <c r="C9" s="5"/>
      <c r="D9" s="36">
        <v>1</v>
      </c>
      <c r="E9" s="36">
        <v>10300</v>
      </c>
      <c r="F9" s="6">
        <f t="shared" si="0"/>
        <v>10300</v>
      </c>
      <c r="G9" s="6">
        <v>0</v>
      </c>
      <c r="H9" s="55"/>
    </row>
    <row r="10" spans="1:8" s="8" customFormat="1" x14ac:dyDescent="0.2">
      <c r="A10" s="44">
        <f t="shared" si="1"/>
        <v>5</v>
      </c>
      <c r="B10" s="47" t="s">
        <v>45</v>
      </c>
      <c r="C10" s="26"/>
      <c r="D10" s="45">
        <v>1</v>
      </c>
      <c r="E10" s="45">
        <v>45000</v>
      </c>
      <c r="F10" s="7">
        <f t="shared" si="0"/>
        <v>39002</v>
      </c>
      <c r="G10" s="45">
        <v>5998</v>
      </c>
      <c r="H10" s="54" t="s">
        <v>71</v>
      </c>
    </row>
    <row r="11" spans="1:8" s="3" customFormat="1" x14ac:dyDescent="0.25">
      <c r="A11" s="9">
        <f t="shared" si="1"/>
        <v>6</v>
      </c>
      <c r="B11" s="33" t="s">
        <v>46</v>
      </c>
      <c r="C11" s="5"/>
      <c r="D11" s="36">
        <v>1</v>
      </c>
      <c r="E11" s="36">
        <v>45000</v>
      </c>
      <c r="F11" s="6">
        <f t="shared" si="0"/>
        <v>42002</v>
      </c>
      <c r="G11" s="36">
        <v>2998</v>
      </c>
      <c r="H11" s="55"/>
    </row>
    <row r="12" spans="1:8" s="3" customFormat="1" x14ac:dyDescent="0.25">
      <c r="A12" s="9">
        <f t="shared" si="1"/>
        <v>7</v>
      </c>
      <c r="B12" s="33" t="s">
        <v>47</v>
      </c>
      <c r="C12" s="5"/>
      <c r="D12" s="36">
        <v>1</v>
      </c>
      <c r="E12" s="36">
        <v>45000</v>
      </c>
      <c r="F12" s="6">
        <f t="shared" si="0"/>
        <v>42002</v>
      </c>
      <c r="G12" s="36">
        <v>2998</v>
      </c>
      <c r="H12" s="55"/>
    </row>
    <row r="13" spans="1:8" s="3" customFormat="1" x14ac:dyDescent="0.25">
      <c r="A13" s="9">
        <f t="shared" si="1"/>
        <v>8</v>
      </c>
      <c r="B13" s="33" t="s">
        <v>48</v>
      </c>
      <c r="C13" s="5"/>
      <c r="D13" s="36">
        <v>1</v>
      </c>
      <c r="E13" s="36">
        <v>21500</v>
      </c>
      <c r="F13" s="6">
        <f t="shared" si="0"/>
        <v>20068</v>
      </c>
      <c r="G13" s="36">
        <v>1432</v>
      </c>
      <c r="H13" s="55"/>
    </row>
    <row r="14" spans="1:8" s="3" customFormat="1" x14ac:dyDescent="0.25">
      <c r="A14" s="9">
        <f t="shared" si="1"/>
        <v>9</v>
      </c>
      <c r="B14" s="33" t="s">
        <v>49</v>
      </c>
      <c r="C14" s="5"/>
      <c r="D14" s="36">
        <v>1</v>
      </c>
      <c r="E14" s="36">
        <v>23450</v>
      </c>
      <c r="F14" s="6">
        <f t="shared" si="0"/>
        <v>21888</v>
      </c>
      <c r="G14" s="36">
        <v>1562</v>
      </c>
      <c r="H14" s="55"/>
    </row>
    <row r="15" spans="1:8" s="3" customFormat="1" x14ac:dyDescent="0.25">
      <c r="A15" s="9">
        <f t="shared" si="1"/>
        <v>10</v>
      </c>
      <c r="B15" s="33" t="s">
        <v>50</v>
      </c>
      <c r="C15" s="5"/>
      <c r="D15" s="36">
        <v>1</v>
      </c>
      <c r="E15" s="36">
        <v>15460</v>
      </c>
      <c r="F15" s="6">
        <f t="shared" si="0"/>
        <v>14715</v>
      </c>
      <c r="G15" s="36">
        <v>745</v>
      </c>
      <c r="H15" s="55"/>
    </row>
    <row r="16" spans="1:8" s="3" customFormat="1" ht="30" x14ac:dyDescent="0.25">
      <c r="A16" s="9">
        <f t="shared" si="1"/>
        <v>11</v>
      </c>
      <c r="B16" s="33" t="s">
        <v>51</v>
      </c>
      <c r="C16" s="5"/>
      <c r="D16" s="36">
        <v>1</v>
      </c>
      <c r="E16" s="36">
        <v>36000</v>
      </c>
      <c r="F16" s="6">
        <f t="shared" si="0"/>
        <v>33602</v>
      </c>
      <c r="G16" s="36">
        <v>2398</v>
      </c>
      <c r="H16" s="55"/>
    </row>
    <row r="17" spans="1:8" s="3" customFormat="1" ht="30" x14ac:dyDescent="0.25">
      <c r="A17" s="9">
        <f t="shared" si="1"/>
        <v>12</v>
      </c>
      <c r="B17" s="33" t="s">
        <v>52</v>
      </c>
      <c r="C17" s="5"/>
      <c r="D17" s="36">
        <v>1</v>
      </c>
      <c r="E17" s="36">
        <v>36000</v>
      </c>
      <c r="F17" s="6">
        <f t="shared" si="0"/>
        <v>33602</v>
      </c>
      <c r="G17" s="36">
        <v>2398</v>
      </c>
      <c r="H17" s="55"/>
    </row>
    <row r="18" spans="1:8" s="3" customFormat="1" ht="30" x14ac:dyDescent="0.25">
      <c r="A18" s="9">
        <f t="shared" si="1"/>
        <v>13</v>
      </c>
      <c r="B18" s="33" t="s">
        <v>53</v>
      </c>
      <c r="C18" s="5"/>
      <c r="D18" s="36">
        <v>1</v>
      </c>
      <c r="E18" s="36">
        <v>29000</v>
      </c>
      <c r="F18" s="6">
        <f t="shared" si="0"/>
        <v>27068</v>
      </c>
      <c r="G18" s="36">
        <v>1932</v>
      </c>
      <c r="H18" s="55"/>
    </row>
    <row r="19" spans="1:8" s="3" customFormat="1" ht="30" x14ac:dyDescent="0.25">
      <c r="A19" s="9">
        <f t="shared" si="1"/>
        <v>14</v>
      </c>
      <c r="B19" s="33" t="s">
        <v>54</v>
      </c>
      <c r="C19" s="5"/>
      <c r="D19" s="36">
        <v>1</v>
      </c>
      <c r="E19" s="36">
        <v>24600</v>
      </c>
      <c r="F19" s="6">
        <f t="shared" si="0"/>
        <v>22961</v>
      </c>
      <c r="G19" s="36">
        <v>1639</v>
      </c>
      <c r="H19" s="55"/>
    </row>
    <row r="20" spans="1:8" s="3" customFormat="1" ht="30" x14ac:dyDescent="0.25">
      <c r="A20" s="9">
        <f t="shared" si="1"/>
        <v>15</v>
      </c>
      <c r="B20" s="37" t="s">
        <v>55</v>
      </c>
      <c r="C20" s="5"/>
      <c r="D20" s="36">
        <v>4</v>
      </c>
      <c r="E20" s="36">
        <v>40000</v>
      </c>
      <c r="F20" s="6">
        <f t="shared" si="0"/>
        <v>40000</v>
      </c>
      <c r="G20" s="36">
        <v>0</v>
      </c>
      <c r="H20" s="55"/>
    </row>
    <row r="21" spans="1:8" s="8" customFormat="1" ht="45" x14ac:dyDescent="0.2">
      <c r="A21" s="44">
        <f t="shared" si="1"/>
        <v>16</v>
      </c>
      <c r="B21" s="47" t="s">
        <v>56</v>
      </c>
      <c r="C21" s="26"/>
      <c r="D21" s="45">
        <v>1</v>
      </c>
      <c r="E21" s="45">
        <v>1426.85</v>
      </c>
      <c r="F21" s="7">
        <f t="shared" si="0"/>
        <v>1426.85</v>
      </c>
      <c r="G21" s="45">
        <v>0</v>
      </c>
      <c r="H21" s="54" t="s">
        <v>74</v>
      </c>
    </row>
    <row r="22" spans="1:8" s="3" customFormat="1" ht="45" x14ac:dyDescent="0.25">
      <c r="A22" s="9">
        <f t="shared" si="1"/>
        <v>17</v>
      </c>
      <c r="B22" s="33" t="s">
        <v>72</v>
      </c>
      <c r="C22" s="5"/>
      <c r="D22" s="36">
        <v>1</v>
      </c>
      <c r="E22" s="36">
        <v>1371.57</v>
      </c>
      <c r="F22" s="6">
        <f t="shared" si="0"/>
        <v>1371.57</v>
      </c>
      <c r="G22" s="36">
        <v>0</v>
      </c>
      <c r="H22" s="55"/>
    </row>
    <row r="23" spans="1:8" s="3" customFormat="1" x14ac:dyDescent="0.25">
      <c r="A23" s="9">
        <f t="shared" si="1"/>
        <v>18</v>
      </c>
      <c r="B23" s="33" t="s">
        <v>57</v>
      </c>
      <c r="C23" s="5"/>
      <c r="D23" s="36">
        <v>1</v>
      </c>
      <c r="E23" s="36">
        <v>2002</v>
      </c>
      <c r="F23" s="6">
        <f t="shared" si="0"/>
        <v>2002</v>
      </c>
      <c r="G23" s="6">
        <v>0</v>
      </c>
      <c r="H23" s="55"/>
    </row>
    <row r="24" spans="1:8" s="3" customFormat="1" x14ac:dyDescent="0.25">
      <c r="A24" s="9">
        <f t="shared" si="1"/>
        <v>19</v>
      </c>
      <c r="B24" s="33" t="s">
        <v>58</v>
      </c>
      <c r="C24" s="5"/>
      <c r="D24" s="36">
        <v>1</v>
      </c>
      <c r="E24" s="36">
        <v>3550</v>
      </c>
      <c r="F24" s="6">
        <f t="shared" si="0"/>
        <v>532.5</v>
      </c>
      <c r="G24" s="6">
        <v>3017.5</v>
      </c>
      <c r="H24" s="55"/>
    </row>
    <row r="25" spans="1:8" s="3" customFormat="1" x14ac:dyDescent="0.25">
      <c r="A25" s="9">
        <f t="shared" si="1"/>
        <v>20</v>
      </c>
      <c r="B25" s="33" t="s">
        <v>59</v>
      </c>
      <c r="C25" s="5"/>
      <c r="D25" s="36">
        <v>1</v>
      </c>
      <c r="E25" s="36">
        <v>24062</v>
      </c>
      <c r="F25" s="6">
        <f t="shared" si="0"/>
        <v>6496.7400000000016</v>
      </c>
      <c r="G25" s="6">
        <v>17565.259999999998</v>
      </c>
      <c r="H25" s="55"/>
    </row>
    <row r="26" spans="1:8" s="3" customFormat="1" x14ac:dyDescent="0.25">
      <c r="A26" s="9">
        <f t="shared" si="1"/>
        <v>21</v>
      </c>
      <c r="B26" s="33" t="s">
        <v>59</v>
      </c>
      <c r="C26" s="5" t="s">
        <v>100</v>
      </c>
      <c r="D26" s="36">
        <v>1</v>
      </c>
      <c r="E26" s="36">
        <v>20000</v>
      </c>
      <c r="F26" s="6">
        <f t="shared" si="0"/>
        <v>1000</v>
      </c>
      <c r="G26" s="6">
        <v>19000</v>
      </c>
      <c r="H26" s="55"/>
    </row>
    <row r="27" spans="1:8" s="3" customFormat="1" x14ac:dyDescent="0.25">
      <c r="A27" s="9">
        <f t="shared" si="1"/>
        <v>22</v>
      </c>
      <c r="B27" s="33" t="s">
        <v>59</v>
      </c>
      <c r="C27" s="5"/>
      <c r="D27" s="36">
        <v>1</v>
      </c>
      <c r="E27" s="36">
        <v>16000</v>
      </c>
      <c r="F27" s="6">
        <f t="shared" si="0"/>
        <v>800</v>
      </c>
      <c r="G27" s="6">
        <v>15200</v>
      </c>
      <c r="H27" s="55"/>
    </row>
    <row r="28" spans="1:8" s="3" customFormat="1" x14ac:dyDescent="0.25">
      <c r="A28" s="9">
        <f t="shared" si="1"/>
        <v>23</v>
      </c>
      <c r="B28" s="33" t="s">
        <v>59</v>
      </c>
      <c r="C28" s="5"/>
      <c r="D28" s="36">
        <v>1</v>
      </c>
      <c r="E28" s="36">
        <v>16000</v>
      </c>
      <c r="F28" s="6">
        <f t="shared" si="0"/>
        <v>800</v>
      </c>
      <c r="G28" s="6">
        <v>15200</v>
      </c>
      <c r="H28" s="55"/>
    </row>
    <row r="29" spans="1:8" s="3" customFormat="1" x14ac:dyDescent="0.25">
      <c r="A29" s="9">
        <f t="shared" si="1"/>
        <v>24</v>
      </c>
      <c r="B29" s="33" t="s">
        <v>59</v>
      </c>
      <c r="C29" s="5"/>
      <c r="D29" s="36">
        <v>1</v>
      </c>
      <c r="E29" s="36">
        <v>34760</v>
      </c>
      <c r="F29" s="6">
        <f t="shared" si="0"/>
        <v>3476</v>
      </c>
      <c r="G29" s="6">
        <v>31284</v>
      </c>
      <c r="H29" s="55"/>
    </row>
    <row r="30" spans="1:8" s="3" customFormat="1" ht="30" x14ac:dyDescent="0.25">
      <c r="A30" s="9">
        <f t="shared" si="1"/>
        <v>25</v>
      </c>
      <c r="B30" s="33" t="s">
        <v>143</v>
      </c>
      <c r="C30" s="5"/>
      <c r="D30" s="36">
        <v>1</v>
      </c>
      <c r="E30" s="36">
        <v>3650</v>
      </c>
      <c r="F30" s="6">
        <f t="shared" si="0"/>
        <v>1277.5</v>
      </c>
      <c r="G30" s="6">
        <v>2372.5</v>
      </c>
      <c r="H30" s="55"/>
    </row>
    <row r="31" spans="1:8" s="3" customFormat="1" ht="30" x14ac:dyDescent="0.25">
      <c r="A31" s="9">
        <f t="shared" si="1"/>
        <v>26</v>
      </c>
      <c r="B31" s="33" t="s">
        <v>143</v>
      </c>
      <c r="C31" s="5"/>
      <c r="D31" s="36">
        <v>1</v>
      </c>
      <c r="E31" s="36">
        <v>6490</v>
      </c>
      <c r="F31" s="6">
        <f t="shared" si="0"/>
        <v>1298</v>
      </c>
      <c r="G31" s="6">
        <v>5192</v>
      </c>
      <c r="H31" s="55"/>
    </row>
    <row r="32" spans="1:8" s="3" customFormat="1" x14ac:dyDescent="0.25">
      <c r="A32" s="9">
        <f t="shared" si="1"/>
        <v>27</v>
      </c>
      <c r="B32" s="33" t="s">
        <v>60</v>
      </c>
      <c r="C32" s="5"/>
      <c r="D32" s="36">
        <v>1</v>
      </c>
      <c r="E32" s="36">
        <v>1870</v>
      </c>
      <c r="F32" s="6">
        <f t="shared" si="0"/>
        <v>280.5</v>
      </c>
      <c r="G32" s="6">
        <v>1589.5</v>
      </c>
      <c r="H32" s="55"/>
    </row>
    <row r="33" spans="1:8" s="8" customFormat="1" ht="28.5" x14ac:dyDescent="0.2">
      <c r="A33" s="44">
        <f t="shared" si="1"/>
        <v>28</v>
      </c>
      <c r="B33" s="46" t="s">
        <v>144</v>
      </c>
      <c r="C33" s="26"/>
      <c r="D33" s="7">
        <v>1</v>
      </c>
      <c r="E33" s="7">
        <v>11967</v>
      </c>
      <c r="F33" s="7">
        <f t="shared" si="0"/>
        <v>3350.76</v>
      </c>
      <c r="G33" s="7">
        <v>8616.24</v>
      </c>
      <c r="H33" s="54" t="s">
        <v>73</v>
      </c>
    </row>
    <row r="34" spans="1:8" s="3" customFormat="1" x14ac:dyDescent="0.25">
      <c r="A34" s="9">
        <f t="shared" si="1"/>
        <v>29</v>
      </c>
      <c r="B34" s="33" t="s">
        <v>61</v>
      </c>
      <c r="C34" s="5"/>
      <c r="D34" s="36">
        <v>1</v>
      </c>
      <c r="E34" s="36">
        <v>12430</v>
      </c>
      <c r="F34" s="6">
        <f t="shared" si="0"/>
        <v>3480.3999999999996</v>
      </c>
      <c r="G34" s="6">
        <v>8949.6</v>
      </c>
      <c r="H34" s="55"/>
    </row>
    <row r="35" spans="1:8" s="3" customFormat="1" x14ac:dyDescent="0.25">
      <c r="A35" s="9">
        <f t="shared" si="1"/>
        <v>30</v>
      </c>
      <c r="B35" s="33" t="s">
        <v>62</v>
      </c>
      <c r="C35" s="5"/>
      <c r="D35" s="36">
        <v>1</v>
      </c>
      <c r="E35" s="36">
        <v>5247</v>
      </c>
      <c r="F35" s="6">
        <f t="shared" si="0"/>
        <v>1469.1599999999999</v>
      </c>
      <c r="G35" s="6">
        <v>3777.84</v>
      </c>
      <c r="H35" s="55"/>
    </row>
    <row r="36" spans="1:8" s="3" customFormat="1" x14ac:dyDescent="0.25">
      <c r="A36" s="9">
        <f t="shared" si="1"/>
        <v>31</v>
      </c>
      <c r="B36" s="33" t="s">
        <v>63</v>
      </c>
      <c r="C36" s="5"/>
      <c r="D36" s="36">
        <v>1</v>
      </c>
      <c r="E36" s="36">
        <v>14325</v>
      </c>
      <c r="F36" s="6">
        <f t="shared" si="0"/>
        <v>4011</v>
      </c>
      <c r="G36" s="6">
        <v>10314</v>
      </c>
      <c r="H36" s="55"/>
    </row>
    <row r="37" spans="1:8" s="3" customFormat="1" x14ac:dyDescent="0.25">
      <c r="A37" s="9">
        <f t="shared" si="1"/>
        <v>32</v>
      </c>
      <c r="B37" s="33" t="s">
        <v>64</v>
      </c>
      <c r="C37" s="5"/>
      <c r="D37" s="36">
        <v>1</v>
      </c>
      <c r="E37" s="36">
        <v>7822</v>
      </c>
      <c r="F37" s="6">
        <f t="shared" si="0"/>
        <v>2190.16</v>
      </c>
      <c r="G37" s="6">
        <v>5631.84</v>
      </c>
      <c r="H37" s="55"/>
    </row>
    <row r="38" spans="1:8" s="3" customFormat="1" x14ac:dyDescent="0.25">
      <c r="A38" s="9">
        <f t="shared" si="1"/>
        <v>33</v>
      </c>
      <c r="B38" s="33" t="s">
        <v>37</v>
      </c>
      <c r="C38" s="5"/>
      <c r="D38" s="36"/>
      <c r="E38" s="36">
        <v>15659</v>
      </c>
      <c r="F38" s="6">
        <f t="shared" si="0"/>
        <v>4384.5200000000004</v>
      </c>
      <c r="G38" s="6">
        <v>11274.48</v>
      </c>
      <c r="H38" s="55"/>
    </row>
    <row r="39" spans="1:8" s="3" customFormat="1" x14ac:dyDescent="0.25">
      <c r="A39" s="9">
        <f t="shared" si="1"/>
        <v>34</v>
      </c>
      <c r="B39" s="33" t="s">
        <v>65</v>
      </c>
      <c r="C39" s="5"/>
      <c r="D39" s="36">
        <v>1</v>
      </c>
      <c r="E39" s="36">
        <v>6800</v>
      </c>
      <c r="F39" s="6">
        <f t="shared" si="0"/>
        <v>1904</v>
      </c>
      <c r="G39" s="6">
        <v>4896</v>
      </c>
      <c r="H39" s="55"/>
    </row>
    <row r="40" spans="1:8" s="3" customFormat="1" x14ac:dyDescent="0.25">
      <c r="A40" s="9">
        <f t="shared" si="1"/>
        <v>35</v>
      </c>
      <c r="B40" s="33" t="s">
        <v>66</v>
      </c>
      <c r="C40" s="5"/>
      <c r="D40" s="36">
        <v>1</v>
      </c>
      <c r="E40" s="36">
        <v>9799</v>
      </c>
      <c r="F40" s="6">
        <f t="shared" si="0"/>
        <v>2743.2200000000003</v>
      </c>
      <c r="G40" s="6">
        <v>7055.78</v>
      </c>
      <c r="H40" s="55"/>
    </row>
    <row r="41" spans="1:8" s="3" customFormat="1" x14ac:dyDescent="0.25">
      <c r="A41" s="9">
        <f t="shared" si="1"/>
        <v>36</v>
      </c>
      <c r="B41" s="33" t="s">
        <v>67</v>
      </c>
      <c r="C41" s="5"/>
      <c r="D41" s="36">
        <v>1</v>
      </c>
      <c r="E41" s="36">
        <v>42639</v>
      </c>
      <c r="F41" s="6">
        <f t="shared" si="0"/>
        <v>8208</v>
      </c>
      <c r="G41" s="6">
        <v>34431</v>
      </c>
      <c r="H41" s="55"/>
    </row>
    <row r="42" spans="1:8" s="3" customFormat="1" x14ac:dyDescent="0.25">
      <c r="A42" s="9">
        <f t="shared" si="1"/>
        <v>37</v>
      </c>
      <c r="B42" s="33" t="s">
        <v>68</v>
      </c>
      <c r="C42" s="5"/>
      <c r="D42" s="36">
        <v>1</v>
      </c>
      <c r="E42" s="36">
        <v>10799</v>
      </c>
      <c r="F42" s="6">
        <f t="shared" si="0"/>
        <v>755.93000000000029</v>
      </c>
      <c r="G42" s="6">
        <v>10043.07</v>
      </c>
      <c r="H42" s="55"/>
    </row>
    <row r="43" spans="1:8" s="3" customFormat="1" x14ac:dyDescent="0.25">
      <c r="A43" s="9">
        <f t="shared" si="1"/>
        <v>38</v>
      </c>
      <c r="B43" s="33" t="s">
        <v>69</v>
      </c>
      <c r="C43" s="5"/>
      <c r="D43" s="36">
        <v>1</v>
      </c>
      <c r="E43" s="36">
        <v>7726</v>
      </c>
      <c r="F43" s="6">
        <f t="shared" si="0"/>
        <v>540.81999999999971</v>
      </c>
      <c r="G43" s="6">
        <v>7185.18</v>
      </c>
      <c r="H43" s="55"/>
    </row>
    <row r="44" spans="1:8" s="3" customFormat="1" x14ac:dyDescent="0.25">
      <c r="A44" s="9">
        <f t="shared" si="1"/>
        <v>39</v>
      </c>
      <c r="B44" s="33" t="s">
        <v>84</v>
      </c>
      <c r="C44" s="5"/>
      <c r="D44" s="36">
        <v>1</v>
      </c>
      <c r="E44" s="36">
        <v>12960</v>
      </c>
      <c r="F44" s="6">
        <f t="shared" si="0"/>
        <v>0</v>
      </c>
      <c r="G44" s="6">
        <v>12960</v>
      </c>
      <c r="H44" s="55"/>
    </row>
    <row r="45" spans="1:8" s="3" customFormat="1" x14ac:dyDescent="0.25">
      <c r="A45" s="9">
        <f t="shared" si="1"/>
        <v>40</v>
      </c>
      <c r="B45" s="33" t="s">
        <v>75</v>
      </c>
      <c r="C45" s="31"/>
      <c r="D45" s="35">
        <v>1</v>
      </c>
      <c r="E45" s="36">
        <v>46988</v>
      </c>
      <c r="F45" s="6">
        <f t="shared" si="0"/>
        <v>13725.440000000002</v>
      </c>
      <c r="G45" s="6">
        <v>33262.559999999998</v>
      </c>
      <c r="H45" s="56"/>
    </row>
    <row r="46" spans="1:8" s="3" customFormat="1" x14ac:dyDescent="0.25">
      <c r="A46" s="9">
        <f t="shared" si="1"/>
        <v>41</v>
      </c>
      <c r="B46" s="33" t="s">
        <v>76</v>
      </c>
      <c r="C46" s="31"/>
      <c r="D46" s="35">
        <v>1</v>
      </c>
      <c r="E46" s="36">
        <v>137848</v>
      </c>
      <c r="F46" s="6">
        <f t="shared" si="0"/>
        <v>9649.36</v>
      </c>
      <c r="G46" s="6">
        <v>128198.64</v>
      </c>
      <c r="H46" s="56"/>
    </row>
    <row r="47" spans="1:8" s="3" customFormat="1" x14ac:dyDescent="0.25">
      <c r="A47" s="9">
        <f t="shared" si="1"/>
        <v>42</v>
      </c>
      <c r="B47" s="33" t="s">
        <v>77</v>
      </c>
      <c r="C47" s="31"/>
      <c r="D47" s="35">
        <v>1</v>
      </c>
      <c r="E47" s="36">
        <v>7300</v>
      </c>
      <c r="F47" s="6">
        <f t="shared" si="0"/>
        <v>2044</v>
      </c>
      <c r="G47" s="6">
        <v>5256</v>
      </c>
      <c r="H47" s="56"/>
    </row>
    <row r="48" spans="1:8" s="3" customFormat="1" x14ac:dyDescent="0.25">
      <c r="A48" s="9">
        <f t="shared" si="1"/>
        <v>43</v>
      </c>
      <c r="B48" s="33" t="s">
        <v>78</v>
      </c>
      <c r="C48" s="31"/>
      <c r="D48" s="35">
        <v>1</v>
      </c>
      <c r="E48" s="36">
        <v>16149</v>
      </c>
      <c r="F48" s="6">
        <f t="shared" si="0"/>
        <v>4521.7199999999993</v>
      </c>
      <c r="G48" s="6">
        <v>11627.28</v>
      </c>
      <c r="H48" s="56"/>
    </row>
    <row r="49" spans="1:8" s="3" customFormat="1" x14ac:dyDescent="0.25">
      <c r="A49" s="9">
        <f t="shared" si="1"/>
        <v>44</v>
      </c>
      <c r="B49" s="33" t="s">
        <v>77</v>
      </c>
      <c r="C49" s="31"/>
      <c r="D49" s="35">
        <v>1</v>
      </c>
      <c r="E49" s="36">
        <v>6200</v>
      </c>
      <c r="F49" s="6">
        <f t="shared" si="0"/>
        <v>434</v>
      </c>
      <c r="G49" s="6">
        <v>5766</v>
      </c>
      <c r="H49" s="56"/>
    </row>
    <row r="50" spans="1:8" s="3" customFormat="1" x14ac:dyDescent="0.25">
      <c r="A50" s="9">
        <f t="shared" si="1"/>
        <v>45</v>
      </c>
      <c r="B50" s="33" t="s">
        <v>79</v>
      </c>
      <c r="C50" s="31"/>
      <c r="D50" s="35">
        <v>1</v>
      </c>
      <c r="E50" s="36">
        <v>156600</v>
      </c>
      <c r="F50" s="6">
        <f t="shared" si="0"/>
        <v>0</v>
      </c>
      <c r="G50" s="6">
        <v>156600</v>
      </c>
      <c r="H50" s="56" t="s">
        <v>131</v>
      </c>
    </row>
    <row r="51" spans="1:8" s="3" customFormat="1" ht="30" x14ac:dyDescent="0.25">
      <c r="A51" s="9">
        <v>46</v>
      </c>
      <c r="B51" s="33" t="s">
        <v>132</v>
      </c>
      <c r="C51" s="31"/>
      <c r="D51" s="35">
        <v>1</v>
      </c>
      <c r="E51" s="36">
        <v>23004</v>
      </c>
      <c r="F51" s="6">
        <f t="shared" si="0"/>
        <v>0</v>
      </c>
      <c r="G51" s="6">
        <v>23004</v>
      </c>
      <c r="H51" s="56" t="s">
        <v>131</v>
      </c>
    </row>
    <row r="52" spans="1:8" s="3" customFormat="1" ht="30" x14ac:dyDescent="0.25">
      <c r="A52" s="9">
        <v>47</v>
      </c>
      <c r="B52" s="33" t="s">
        <v>80</v>
      </c>
      <c r="C52" s="31"/>
      <c r="D52" s="35">
        <v>1</v>
      </c>
      <c r="E52" s="36">
        <v>124722</v>
      </c>
      <c r="F52" s="6">
        <f t="shared" si="0"/>
        <v>0</v>
      </c>
      <c r="G52" s="6">
        <v>124722</v>
      </c>
      <c r="H52" s="56" t="s">
        <v>131</v>
      </c>
    </row>
    <row r="53" spans="1:8" s="3" customFormat="1" x14ac:dyDescent="0.25">
      <c r="A53" s="9">
        <f t="shared" si="1"/>
        <v>48</v>
      </c>
      <c r="B53" s="33" t="s">
        <v>81</v>
      </c>
      <c r="C53" s="31"/>
      <c r="D53" s="35">
        <v>1</v>
      </c>
      <c r="E53" s="36">
        <v>35004</v>
      </c>
      <c r="F53" s="6">
        <f t="shared" si="0"/>
        <v>0</v>
      </c>
      <c r="G53" s="6">
        <v>35004</v>
      </c>
      <c r="H53" s="56"/>
    </row>
    <row r="54" spans="1:8" s="3" customFormat="1" ht="30" x14ac:dyDescent="0.25">
      <c r="A54" s="9">
        <f t="shared" si="1"/>
        <v>49</v>
      </c>
      <c r="B54" s="33" t="s">
        <v>83</v>
      </c>
      <c r="C54" s="5"/>
      <c r="D54" s="36">
        <v>1</v>
      </c>
      <c r="E54" s="36">
        <v>20202</v>
      </c>
      <c r="F54" s="6">
        <f t="shared" si="0"/>
        <v>0</v>
      </c>
      <c r="G54" s="6">
        <v>20202</v>
      </c>
      <c r="H54" s="55" t="s">
        <v>131</v>
      </c>
    </row>
    <row r="55" spans="1:8" s="3" customFormat="1" ht="30" x14ac:dyDescent="0.25">
      <c r="A55" s="9">
        <v>51</v>
      </c>
      <c r="B55" s="33" t="s">
        <v>98</v>
      </c>
      <c r="C55" s="5"/>
      <c r="D55" s="36">
        <v>3</v>
      </c>
      <c r="E55" s="36">
        <v>154956</v>
      </c>
      <c r="F55" s="6">
        <v>0</v>
      </c>
      <c r="G55" s="6">
        <v>154956</v>
      </c>
      <c r="H55" s="55"/>
    </row>
    <row r="56" spans="1:8" s="3" customFormat="1" ht="30" x14ac:dyDescent="0.25">
      <c r="A56" s="9">
        <v>52</v>
      </c>
      <c r="B56" s="33" t="s">
        <v>99</v>
      </c>
      <c r="C56" s="5"/>
      <c r="D56" s="36">
        <v>3</v>
      </c>
      <c r="E56" s="36">
        <v>81144</v>
      </c>
      <c r="F56" s="6">
        <v>0</v>
      </c>
      <c r="G56" s="6">
        <v>81144</v>
      </c>
      <c r="H56" s="55"/>
    </row>
    <row r="57" spans="1:8" s="3" customFormat="1" ht="30" x14ac:dyDescent="0.25">
      <c r="A57" s="9">
        <v>53</v>
      </c>
      <c r="B57" s="33" t="s">
        <v>82</v>
      </c>
      <c r="C57" s="5"/>
      <c r="D57" s="36">
        <v>1</v>
      </c>
      <c r="E57" s="36">
        <v>23250</v>
      </c>
      <c r="F57" s="6">
        <f t="shared" si="0"/>
        <v>0</v>
      </c>
      <c r="G57" s="6">
        <v>23250</v>
      </c>
      <c r="H57" s="55" t="s">
        <v>131</v>
      </c>
    </row>
    <row r="58" spans="1:8" s="3" customFormat="1" x14ac:dyDescent="0.25">
      <c r="A58" s="9">
        <v>54</v>
      </c>
      <c r="B58" s="33" t="s">
        <v>123</v>
      </c>
      <c r="C58" s="5"/>
      <c r="D58" s="36">
        <v>3</v>
      </c>
      <c r="E58" s="36">
        <v>133200</v>
      </c>
      <c r="F58" s="48">
        <v>0</v>
      </c>
      <c r="G58" s="6">
        <v>133200</v>
      </c>
      <c r="H58" s="5"/>
    </row>
    <row r="59" spans="1:8" s="8" customFormat="1" ht="28.5" x14ac:dyDescent="0.2">
      <c r="A59" s="9"/>
      <c r="B59" s="46" t="s">
        <v>30</v>
      </c>
      <c r="C59" s="5"/>
      <c r="D59" s="7">
        <f>SUM(D6:D58)</f>
        <v>61</v>
      </c>
      <c r="E59" s="7">
        <f>SUM(E6:E58)</f>
        <v>1716212.42</v>
      </c>
      <c r="F59" s="7">
        <f>SUM(F6:F57)</f>
        <v>485662.14999999991</v>
      </c>
      <c r="G59" s="7">
        <v>1230550.27</v>
      </c>
      <c r="H59" s="5"/>
    </row>
    <row r="60" spans="1:8" s="8" customFormat="1" ht="15" customHeight="1" x14ac:dyDescent="0.2">
      <c r="A60" s="9"/>
      <c r="B60" s="46"/>
      <c r="C60" s="75" t="s">
        <v>29</v>
      </c>
      <c r="D60" s="76"/>
      <c r="E60" s="76"/>
      <c r="F60" s="76"/>
      <c r="G60" s="76"/>
      <c r="H60" s="77"/>
    </row>
    <row r="61" spans="1:8" s="3" customFormat="1" x14ac:dyDescent="0.25">
      <c r="A61" s="38"/>
      <c r="B61" s="33" t="s">
        <v>85</v>
      </c>
      <c r="C61" s="38" t="s">
        <v>100</v>
      </c>
      <c r="D61" s="33">
        <v>1</v>
      </c>
      <c r="E61" s="36">
        <v>2200</v>
      </c>
      <c r="F61" s="36">
        <f>E61-G61</f>
        <v>1100</v>
      </c>
      <c r="G61" s="36">
        <v>1100</v>
      </c>
      <c r="H61" s="38"/>
    </row>
    <row r="62" spans="1:8" s="3" customFormat="1" x14ac:dyDescent="0.25">
      <c r="A62" s="38"/>
      <c r="B62" s="33" t="s">
        <v>86</v>
      </c>
      <c r="C62" s="38"/>
      <c r="D62" s="52">
        <v>1</v>
      </c>
      <c r="E62" s="36">
        <v>880</v>
      </c>
      <c r="F62" s="36">
        <f t="shared" ref="F62:F78" si="2">E62-G62</f>
        <v>440</v>
      </c>
      <c r="G62" s="36">
        <v>440</v>
      </c>
      <c r="H62" s="38"/>
    </row>
    <row r="63" spans="1:8" s="3" customFormat="1" x14ac:dyDescent="0.25">
      <c r="A63" s="38"/>
      <c r="B63" s="33" t="s">
        <v>87</v>
      </c>
      <c r="C63" s="38"/>
      <c r="D63" s="52">
        <v>1</v>
      </c>
      <c r="E63" s="36">
        <v>1150</v>
      </c>
      <c r="F63" s="36">
        <f t="shared" si="2"/>
        <v>575</v>
      </c>
      <c r="G63" s="36">
        <v>575</v>
      </c>
      <c r="H63" s="38"/>
    </row>
    <row r="64" spans="1:8" s="3" customFormat="1" x14ac:dyDescent="0.25">
      <c r="A64" s="38"/>
      <c r="B64" s="33" t="s">
        <v>88</v>
      </c>
      <c r="C64" s="38"/>
      <c r="D64" s="52">
        <v>1</v>
      </c>
      <c r="E64" s="36">
        <v>2250</v>
      </c>
      <c r="F64" s="36">
        <f t="shared" si="2"/>
        <v>1125</v>
      </c>
      <c r="G64" s="36">
        <v>1125</v>
      </c>
      <c r="H64" s="38"/>
    </row>
    <row r="65" spans="1:8" s="3" customFormat="1" x14ac:dyDescent="0.25">
      <c r="A65" s="38"/>
      <c r="B65" s="33" t="s">
        <v>87</v>
      </c>
      <c r="C65" s="38"/>
      <c r="D65" s="52">
        <v>1</v>
      </c>
      <c r="E65" s="36">
        <v>2100</v>
      </c>
      <c r="F65" s="36">
        <f t="shared" si="2"/>
        <v>1050</v>
      </c>
      <c r="G65" s="36">
        <v>1050</v>
      </c>
      <c r="H65" s="38"/>
    </row>
    <row r="66" spans="1:8" s="3" customFormat="1" x14ac:dyDescent="0.25">
      <c r="A66" s="38"/>
      <c r="B66" s="33" t="s">
        <v>89</v>
      </c>
      <c r="C66" s="38"/>
      <c r="D66" s="52">
        <v>1</v>
      </c>
      <c r="E66" s="36">
        <v>2240</v>
      </c>
      <c r="F66" s="36">
        <f t="shared" si="2"/>
        <v>1120</v>
      </c>
      <c r="G66" s="36">
        <v>1120</v>
      </c>
      <c r="H66" s="38"/>
    </row>
    <row r="67" spans="1:8" s="3" customFormat="1" x14ac:dyDescent="0.25">
      <c r="A67" s="38"/>
      <c r="B67" s="33" t="s">
        <v>90</v>
      </c>
      <c r="C67" s="38"/>
      <c r="D67" s="38">
        <v>9</v>
      </c>
      <c r="E67" s="39">
        <v>2133</v>
      </c>
      <c r="F67" s="36">
        <f t="shared" si="2"/>
        <v>1066.5</v>
      </c>
      <c r="G67" s="39">
        <v>1066.5</v>
      </c>
      <c r="H67" s="38"/>
    </row>
    <row r="68" spans="1:8" s="3" customFormat="1" x14ac:dyDescent="0.25">
      <c r="A68" s="38"/>
      <c r="B68" s="33" t="s">
        <v>91</v>
      </c>
      <c r="C68" s="38"/>
      <c r="D68" s="38">
        <v>1</v>
      </c>
      <c r="E68" s="39">
        <v>1400</v>
      </c>
      <c r="F68" s="36">
        <f t="shared" si="2"/>
        <v>700</v>
      </c>
      <c r="G68" s="39">
        <v>700</v>
      </c>
      <c r="H68" s="38"/>
    </row>
    <row r="69" spans="1:8" s="3" customFormat="1" x14ac:dyDescent="0.25">
      <c r="A69" s="38"/>
      <c r="B69" s="33" t="s">
        <v>86</v>
      </c>
      <c r="C69" s="38"/>
      <c r="D69" s="38">
        <v>1</v>
      </c>
      <c r="E69" s="39">
        <v>1700</v>
      </c>
      <c r="F69" s="36">
        <f t="shared" si="2"/>
        <v>850</v>
      </c>
      <c r="G69" s="39">
        <v>850</v>
      </c>
      <c r="H69" s="38"/>
    </row>
    <row r="70" spans="1:8" s="3" customFormat="1" x14ac:dyDescent="0.25">
      <c r="A70" s="38"/>
      <c r="B70" s="33" t="s">
        <v>92</v>
      </c>
      <c r="C70" s="38"/>
      <c r="D70" s="38">
        <v>1</v>
      </c>
      <c r="E70" s="39">
        <v>2900</v>
      </c>
      <c r="F70" s="36">
        <f t="shared" si="2"/>
        <v>1450</v>
      </c>
      <c r="G70" s="39">
        <v>1450</v>
      </c>
      <c r="H70" s="38"/>
    </row>
    <row r="71" spans="1:8" s="3" customFormat="1" x14ac:dyDescent="0.25">
      <c r="A71" s="38"/>
      <c r="B71" s="33" t="s">
        <v>91</v>
      </c>
      <c r="C71" s="38"/>
      <c r="D71" s="38">
        <v>1</v>
      </c>
      <c r="E71" s="39">
        <v>674</v>
      </c>
      <c r="F71" s="36">
        <f t="shared" si="2"/>
        <v>337</v>
      </c>
      <c r="G71" s="39">
        <v>337</v>
      </c>
      <c r="H71" s="38"/>
    </row>
    <row r="72" spans="1:8" s="3" customFormat="1" x14ac:dyDescent="0.25">
      <c r="A72" s="38"/>
      <c r="B72" s="33" t="s">
        <v>134</v>
      </c>
      <c r="C72" s="38"/>
      <c r="D72" s="38">
        <v>1</v>
      </c>
      <c r="E72" s="39">
        <v>2900</v>
      </c>
      <c r="F72" s="36">
        <f t="shared" si="2"/>
        <v>1450</v>
      </c>
      <c r="G72" s="39">
        <v>1450</v>
      </c>
      <c r="H72" s="38"/>
    </row>
    <row r="73" spans="1:8" s="3" customFormat="1" x14ac:dyDescent="0.25">
      <c r="A73" s="38"/>
      <c r="B73" s="33" t="s">
        <v>93</v>
      </c>
      <c r="C73" s="38"/>
      <c r="D73" s="38">
        <v>1</v>
      </c>
      <c r="E73" s="39">
        <v>1110</v>
      </c>
      <c r="F73" s="36">
        <f t="shared" si="2"/>
        <v>560</v>
      </c>
      <c r="G73" s="39">
        <v>550</v>
      </c>
      <c r="H73" s="38"/>
    </row>
    <row r="74" spans="1:8" s="3" customFormat="1" x14ac:dyDescent="0.25">
      <c r="A74" s="38"/>
      <c r="B74" s="33" t="s">
        <v>133</v>
      </c>
      <c r="C74" s="38"/>
      <c r="D74" s="38">
        <v>1</v>
      </c>
      <c r="E74" s="39">
        <v>978</v>
      </c>
      <c r="F74" s="36">
        <f t="shared" si="2"/>
        <v>489</v>
      </c>
      <c r="G74" s="39">
        <v>489</v>
      </c>
      <c r="H74" s="38"/>
    </row>
    <row r="75" spans="1:8" s="3" customFormat="1" x14ac:dyDescent="0.25">
      <c r="A75" s="38"/>
      <c r="B75" s="33" t="s">
        <v>94</v>
      </c>
      <c r="C75" s="38"/>
      <c r="D75" s="38">
        <v>1</v>
      </c>
      <c r="E75" s="39">
        <v>450</v>
      </c>
      <c r="F75" s="36">
        <f t="shared" si="2"/>
        <v>225</v>
      </c>
      <c r="G75" s="39">
        <v>225</v>
      </c>
      <c r="H75" s="38"/>
    </row>
    <row r="76" spans="1:8" s="3" customFormat="1" x14ac:dyDescent="0.25">
      <c r="A76" s="38"/>
      <c r="B76" s="33" t="s">
        <v>95</v>
      </c>
      <c r="C76" s="38"/>
      <c r="D76" s="38">
        <v>1</v>
      </c>
      <c r="E76" s="39">
        <v>7095</v>
      </c>
      <c r="F76" s="36">
        <f t="shared" si="2"/>
        <v>3547.5</v>
      </c>
      <c r="G76" s="39">
        <v>3547.5</v>
      </c>
      <c r="H76" s="38"/>
    </row>
    <row r="77" spans="1:8" s="3" customFormat="1" x14ac:dyDescent="0.25">
      <c r="A77" s="38"/>
      <c r="B77" s="33" t="s">
        <v>97</v>
      </c>
      <c r="C77" s="38"/>
      <c r="D77" s="38">
        <v>1</v>
      </c>
      <c r="E77" s="39">
        <v>3208</v>
      </c>
      <c r="F77" s="36">
        <f t="shared" si="2"/>
        <v>1604</v>
      </c>
      <c r="G77" s="39">
        <v>1604</v>
      </c>
      <c r="H77" s="38"/>
    </row>
    <row r="78" spans="1:8" s="3" customFormat="1" x14ac:dyDescent="0.25">
      <c r="A78" s="38"/>
      <c r="B78" s="33" t="s">
        <v>96</v>
      </c>
      <c r="C78" s="38"/>
      <c r="D78" s="38">
        <v>1</v>
      </c>
      <c r="E78" s="39">
        <v>3260</v>
      </c>
      <c r="F78" s="36">
        <f t="shared" si="2"/>
        <v>1630</v>
      </c>
      <c r="G78" s="39">
        <v>1630</v>
      </c>
      <c r="H78" s="38"/>
    </row>
    <row r="79" spans="1:8" s="43" customFormat="1" ht="48" customHeight="1" x14ac:dyDescent="0.25">
      <c r="A79" s="40"/>
      <c r="B79" s="41" t="s">
        <v>101</v>
      </c>
      <c r="C79" s="40"/>
      <c r="D79" s="40"/>
      <c r="E79" s="42">
        <f>SUM(E61:E78)</f>
        <v>38628</v>
      </c>
      <c r="F79" s="42">
        <f t="shared" ref="F79:G79" si="3">SUM(F61:F78)</f>
        <v>19319</v>
      </c>
      <c r="G79" s="42">
        <f t="shared" si="3"/>
        <v>19309</v>
      </c>
      <c r="H79" s="40"/>
    </row>
    <row r="80" spans="1:8" s="3" customFormat="1" ht="38.25" customHeight="1" thickBot="1" x14ac:dyDescent="0.3">
      <c r="A80" s="61" t="s">
        <v>35</v>
      </c>
      <c r="B80" s="62"/>
      <c r="C80" s="59"/>
      <c r="D80" s="59"/>
      <c r="E80" s="58">
        <v>1754840.42</v>
      </c>
      <c r="F80" s="58">
        <v>504981.15</v>
      </c>
      <c r="G80" s="58">
        <v>1249859.27</v>
      </c>
      <c r="H80" s="57"/>
    </row>
    <row r="81" s="3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</sheetData>
  <mergeCells count="9">
    <mergeCell ref="A80:B80"/>
    <mergeCell ref="A5:H5"/>
    <mergeCell ref="A1:H1"/>
    <mergeCell ref="A2:A3"/>
    <mergeCell ref="B2:B3"/>
    <mergeCell ref="C2:C3"/>
    <mergeCell ref="D2:G2"/>
    <mergeCell ref="H2:H3"/>
    <mergeCell ref="C60:H60"/>
  </mergeCells>
  <phoneticPr fontId="0" type="noConversion"/>
  <pageMargins left="0.98425196850393704" right="0.39370078740157483" top="0.55118110236220474" bottom="0.39370078740157483" header="0.31496062992125984" footer="0.31496062992125984"/>
  <pageSetup paperSize="9" scale="73" fitToHeight="4" orientation="portrait" r:id="rId1"/>
  <rowBreaks count="1" manualBreakCount="1">
    <brk id="4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view="pageBreakPreview" zoomScaleNormal="100" zoomScaleSheetLayoutView="100" workbookViewId="0">
      <selection activeCell="K11" sqref="K11"/>
    </sheetView>
  </sheetViews>
  <sheetFormatPr defaultRowHeight="15" x14ac:dyDescent="0.25"/>
  <cols>
    <col min="1" max="1" width="4.7109375" style="2" customWidth="1"/>
    <col min="2" max="2" width="11.7109375" style="2" customWidth="1"/>
    <col min="3" max="3" width="17.140625" style="2" customWidth="1"/>
    <col min="4" max="5" width="9.140625" style="2"/>
    <col min="6" max="6" width="14.140625" style="2" customWidth="1"/>
    <col min="7" max="7" width="13.28515625" style="2" customWidth="1"/>
    <col min="8" max="16384" width="9.140625" style="2"/>
  </cols>
  <sheetData>
    <row r="1" spans="1:7" ht="32.25" customHeight="1" x14ac:dyDescent="0.25">
      <c r="A1" s="82" t="s">
        <v>145</v>
      </c>
      <c r="B1" s="83"/>
      <c r="C1" s="83"/>
      <c r="D1" s="83"/>
      <c r="E1" s="83"/>
      <c r="F1" s="83"/>
      <c r="G1" s="84"/>
    </row>
    <row r="2" spans="1:7" ht="36.75" customHeight="1" x14ac:dyDescent="0.25">
      <c r="A2" s="85" t="s">
        <v>0</v>
      </c>
      <c r="B2" s="85" t="s">
        <v>1</v>
      </c>
      <c r="C2" s="27" t="s">
        <v>7</v>
      </c>
      <c r="D2" s="85" t="s">
        <v>9</v>
      </c>
      <c r="E2" s="87" t="s">
        <v>10</v>
      </c>
      <c r="F2" s="88"/>
      <c r="G2" s="85" t="s">
        <v>12</v>
      </c>
    </row>
    <row r="3" spans="1:7" ht="60" x14ac:dyDescent="0.25">
      <c r="A3" s="86"/>
      <c r="B3" s="86"/>
      <c r="C3" s="10" t="s">
        <v>8</v>
      </c>
      <c r="D3" s="86"/>
      <c r="E3" s="10" t="s">
        <v>5</v>
      </c>
      <c r="F3" s="10" t="s">
        <v>11</v>
      </c>
      <c r="G3" s="86"/>
    </row>
    <row r="4" spans="1:7" x14ac:dyDescent="0.25">
      <c r="A4" s="10">
        <v>1</v>
      </c>
      <c r="B4" s="10">
        <v>2</v>
      </c>
      <c r="C4" s="51">
        <v>3</v>
      </c>
      <c r="D4" s="51">
        <v>4</v>
      </c>
      <c r="E4" s="51">
        <v>5</v>
      </c>
      <c r="F4" s="51">
        <v>6</v>
      </c>
      <c r="G4" s="51">
        <v>7</v>
      </c>
    </row>
    <row r="5" spans="1:7" s="3" customFormat="1" ht="16.5" customHeight="1" x14ac:dyDescent="0.25">
      <c r="A5" s="79"/>
      <c r="B5" s="81" t="s">
        <v>31</v>
      </c>
      <c r="C5" s="50" t="s">
        <v>102</v>
      </c>
      <c r="D5" s="5" t="s">
        <v>100</v>
      </c>
      <c r="E5" s="52">
        <v>2</v>
      </c>
      <c r="F5" s="6">
        <v>4000</v>
      </c>
      <c r="G5" s="5"/>
    </row>
    <row r="6" spans="1:7" s="3" customFormat="1" ht="16.5" customHeight="1" x14ac:dyDescent="0.25">
      <c r="A6" s="80"/>
      <c r="B6" s="80"/>
      <c r="C6" s="50" t="s">
        <v>148</v>
      </c>
      <c r="D6" s="5" t="s">
        <v>100</v>
      </c>
      <c r="E6" s="52">
        <v>2</v>
      </c>
      <c r="F6" s="6">
        <v>900</v>
      </c>
      <c r="G6" s="5"/>
    </row>
    <row r="7" spans="1:7" s="3" customFormat="1" ht="16.5" customHeight="1" x14ac:dyDescent="0.25">
      <c r="A7" s="80"/>
      <c r="B7" s="80"/>
      <c r="C7" s="50" t="s">
        <v>103</v>
      </c>
      <c r="D7" s="5" t="s">
        <v>100</v>
      </c>
      <c r="E7" s="52">
        <v>1</v>
      </c>
      <c r="F7" s="6">
        <v>300</v>
      </c>
      <c r="G7" s="5"/>
    </row>
    <row r="8" spans="1:7" s="3" customFormat="1" ht="16.5" customHeight="1" x14ac:dyDescent="0.25">
      <c r="A8" s="80"/>
      <c r="B8" s="80"/>
      <c r="C8" s="50" t="s">
        <v>103</v>
      </c>
      <c r="D8" s="5" t="s">
        <v>100</v>
      </c>
      <c r="E8" s="52">
        <v>4</v>
      </c>
      <c r="F8" s="6">
        <v>600</v>
      </c>
      <c r="G8" s="5"/>
    </row>
    <row r="9" spans="1:7" s="3" customFormat="1" ht="27.75" customHeight="1" x14ac:dyDescent="0.25">
      <c r="A9" s="80"/>
      <c r="B9" s="80"/>
      <c r="C9" s="50" t="s">
        <v>149</v>
      </c>
      <c r="D9" s="5" t="s">
        <v>100</v>
      </c>
      <c r="E9" s="52">
        <v>3</v>
      </c>
      <c r="F9" s="6">
        <v>24</v>
      </c>
      <c r="G9" s="5"/>
    </row>
    <row r="10" spans="1:7" s="3" customFormat="1" ht="18" customHeight="1" x14ac:dyDescent="0.25">
      <c r="A10" s="80"/>
      <c r="B10" s="80"/>
      <c r="C10" s="50" t="s">
        <v>104</v>
      </c>
      <c r="D10" s="5" t="s">
        <v>100</v>
      </c>
      <c r="E10" s="52">
        <v>1</v>
      </c>
      <c r="F10" s="6">
        <v>28.55</v>
      </c>
      <c r="G10" s="5"/>
    </row>
    <row r="11" spans="1:7" s="3" customFormat="1" ht="18.75" customHeight="1" x14ac:dyDescent="0.25">
      <c r="A11" s="80"/>
      <c r="B11" s="80"/>
      <c r="C11" s="50" t="s">
        <v>105</v>
      </c>
      <c r="D11" s="5" t="s">
        <v>100</v>
      </c>
      <c r="E11" s="52">
        <v>1</v>
      </c>
      <c r="F11" s="6">
        <v>26</v>
      </c>
      <c r="G11" s="5"/>
    </row>
    <row r="12" spans="1:7" s="3" customFormat="1" ht="18.75" customHeight="1" x14ac:dyDescent="0.25">
      <c r="A12" s="80"/>
      <c r="B12" s="80"/>
      <c r="C12" s="50" t="s">
        <v>150</v>
      </c>
      <c r="D12" s="5" t="s">
        <v>100</v>
      </c>
      <c r="E12" s="52">
        <v>1</v>
      </c>
      <c r="F12" s="6">
        <v>47</v>
      </c>
      <c r="G12" s="5"/>
    </row>
    <row r="13" spans="1:7" s="3" customFormat="1" ht="18" customHeight="1" x14ac:dyDescent="0.25">
      <c r="A13" s="80"/>
      <c r="B13" s="80"/>
      <c r="C13" s="50" t="s">
        <v>106</v>
      </c>
      <c r="D13" s="5" t="s">
        <v>100</v>
      </c>
      <c r="E13" s="52">
        <v>1</v>
      </c>
      <c r="F13" s="6">
        <v>15</v>
      </c>
      <c r="G13" s="5"/>
    </row>
    <row r="14" spans="1:7" s="3" customFormat="1" ht="27.75" customHeight="1" x14ac:dyDescent="0.25">
      <c r="A14" s="80"/>
      <c r="B14" s="80"/>
      <c r="C14" s="50" t="s">
        <v>107</v>
      </c>
      <c r="D14" s="5" t="s">
        <v>100</v>
      </c>
      <c r="E14" s="5">
        <v>1</v>
      </c>
      <c r="F14" s="6">
        <v>525</v>
      </c>
      <c r="G14" s="5"/>
    </row>
    <row r="15" spans="1:7" s="3" customFormat="1" ht="18.75" customHeight="1" x14ac:dyDescent="0.25">
      <c r="A15" s="80"/>
      <c r="B15" s="80"/>
      <c r="C15" s="50" t="s">
        <v>146</v>
      </c>
      <c r="D15" s="5" t="s">
        <v>100</v>
      </c>
      <c r="E15" s="5">
        <v>1</v>
      </c>
      <c r="F15" s="6">
        <v>42</v>
      </c>
      <c r="G15" s="5"/>
    </row>
    <row r="16" spans="1:7" s="3" customFormat="1" ht="18" customHeight="1" x14ac:dyDescent="0.25">
      <c r="A16" s="80"/>
      <c r="B16" s="80"/>
      <c r="C16" s="34" t="s">
        <v>108</v>
      </c>
      <c r="D16" s="5" t="s">
        <v>100</v>
      </c>
      <c r="E16" s="5">
        <v>1</v>
      </c>
      <c r="F16" s="6">
        <v>125</v>
      </c>
      <c r="G16" s="5"/>
    </row>
    <row r="17" spans="1:7" s="3" customFormat="1" ht="18.75" customHeight="1" x14ac:dyDescent="0.25">
      <c r="A17" s="80"/>
      <c r="B17" s="80"/>
      <c r="C17" s="34" t="s">
        <v>109</v>
      </c>
      <c r="D17" s="5" t="s">
        <v>100</v>
      </c>
      <c r="E17" s="5">
        <v>15</v>
      </c>
      <c r="F17" s="6">
        <v>795</v>
      </c>
      <c r="G17" s="5"/>
    </row>
    <row r="18" spans="1:7" s="3" customFormat="1" ht="18.75" customHeight="1" x14ac:dyDescent="0.25">
      <c r="A18" s="80"/>
      <c r="B18" s="80"/>
      <c r="C18" s="34" t="s">
        <v>110</v>
      </c>
      <c r="D18" s="5" t="s">
        <v>100</v>
      </c>
      <c r="E18" s="5">
        <v>1</v>
      </c>
      <c r="F18" s="6">
        <v>185</v>
      </c>
      <c r="G18" s="5"/>
    </row>
    <row r="19" spans="1:7" s="3" customFormat="1" ht="19.5" customHeight="1" x14ac:dyDescent="0.25">
      <c r="A19" s="80"/>
      <c r="B19" s="80"/>
      <c r="C19" s="34" t="s">
        <v>111</v>
      </c>
      <c r="D19" s="5" t="s">
        <v>100</v>
      </c>
      <c r="E19" s="5">
        <v>1</v>
      </c>
      <c r="F19" s="6">
        <v>126</v>
      </c>
      <c r="G19" s="5"/>
    </row>
    <row r="20" spans="1:7" s="3" customFormat="1" ht="27.75" customHeight="1" x14ac:dyDescent="0.25">
      <c r="A20" s="80"/>
      <c r="B20" s="80"/>
      <c r="C20" s="34" t="s">
        <v>112</v>
      </c>
      <c r="D20" s="5" t="s">
        <v>100</v>
      </c>
      <c r="E20" s="5">
        <v>1</v>
      </c>
      <c r="F20" s="6">
        <v>250</v>
      </c>
      <c r="G20" s="5"/>
    </row>
    <row r="21" spans="1:7" s="3" customFormat="1" ht="17.25" customHeight="1" x14ac:dyDescent="0.25">
      <c r="A21" s="80"/>
      <c r="B21" s="80"/>
      <c r="C21" s="34" t="s">
        <v>113</v>
      </c>
      <c r="D21" s="5" t="s">
        <v>100</v>
      </c>
      <c r="E21" s="5">
        <v>1</v>
      </c>
      <c r="F21" s="6">
        <v>98</v>
      </c>
      <c r="G21" s="5"/>
    </row>
    <row r="22" spans="1:7" s="3" customFormat="1" ht="17.25" customHeight="1" x14ac:dyDescent="0.25">
      <c r="A22" s="80"/>
      <c r="B22" s="80"/>
      <c r="C22" s="34" t="s">
        <v>114</v>
      </c>
      <c r="D22" s="5" t="s">
        <v>100</v>
      </c>
      <c r="E22" s="5">
        <v>1</v>
      </c>
      <c r="F22" s="6">
        <v>125</v>
      </c>
      <c r="G22" s="5"/>
    </row>
    <row r="23" spans="1:7" s="3" customFormat="1" ht="18" customHeight="1" x14ac:dyDescent="0.25">
      <c r="A23" s="80"/>
      <c r="B23" s="80"/>
      <c r="C23" s="34" t="s">
        <v>119</v>
      </c>
      <c r="D23" s="5" t="s">
        <v>100</v>
      </c>
      <c r="E23" s="5">
        <v>3</v>
      </c>
      <c r="F23" s="6">
        <v>170</v>
      </c>
      <c r="G23" s="5"/>
    </row>
    <row r="24" spans="1:7" s="3" customFormat="1" ht="18" customHeight="1" x14ac:dyDescent="0.25">
      <c r="A24" s="80"/>
      <c r="B24" s="80"/>
      <c r="C24" s="34" t="s">
        <v>115</v>
      </c>
      <c r="D24" s="5" t="s">
        <v>100</v>
      </c>
      <c r="E24" s="5">
        <v>4</v>
      </c>
      <c r="F24" s="6">
        <v>1050</v>
      </c>
      <c r="G24" s="5"/>
    </row>
    <row r="25" spans="1:7" s="3" customFormat="1" ht="21" customHeight="1" x14ac:dyDescent="0.25">
      <c r="A25" s="80"/>
      <c r="B25" s="80"/>
      <c r="C25" s="34" t="s">
        <v>147</v>
      </c>
      <c r="D25" s="5" t="s">
        <v>100</v>
      </c>
      <c r="E25" s="5">
        <v>1</v>
      </c>
      <c r="F25" s="6">
        <v>116</v>
      </c>
      <c r="G25" s="5"/>
    </row>
    <row r="26" spans="1:7" s="3" customFormat="1" ht="17.25" customHeight="1" x14ac:dyDescent="0.25">
      <c r="A26" s="80"/>
      <c r="B26" s="80"/>
      <c r="C26" s="34" t="s">
        <v>116</v>
      </c>
      <c r="D26" s="5" t="s">
        <v>100</v>
      </c>
      <c r="E26" s="5">
        <v>1</v>
      </c>
      <c r="F26" s="6">
        <v>276</v>
      </c>
      <c r="G26" s="5"/>
    </row>
    <row r="27" spans="1:7" s="3" customFormat="1" ht="27.75" customHeight="1" x14ac:dyDescent="0.25">
      <c r="A27" s="80"/>
      <c r="B27" s="80"/>
      <c r="C27" s="34" t="s">
        <v>117</v>
      </c>
      <c r="D27" s="5" t="s">
        <v>100</v>
      </c>
      <c r="E27" s="5">
        <v>1</v>
      </c>
      <c r="F27" s="6">
        <v>440</v>
      </c>
      <c r="G27" s="5"/>
    </row>
    <row r="28" spans="1:7" s="3" customFormat="1" ht="18" customHeight="1" x14ac:dyDescent="0.25">
      <c r="A28" s="80"/>
      <c r="B28" s="80"/>
      <c r="C28" s="34" t="s">
        <v>118</v>
      </c>
      <c r="D28" s="5" t="s">
        <v>120</v>
      </c>
      <c r="E28" s="5">
        <v>200</v>
      </c>
      <c r="F28" s="6">
        <v>4800</v>
      </c>
      <c r="G28" s="5"/>
    </row>
    <row r="29" spans="1:7" s="3" customFormat="1" ht="19.5" customHeight="1" x14ac:dyDescent="0.25">
      <c r="A29" s="80"/>
      <c r="B29" s="80"/>
      <c r="C29" s="34" t="s">
        <v>151</v>
      </c>
      <c r="D29" s="5" t="s">
        <v>120</v>
      </c>
      <c r="E29" s="5">
        <v>200</v>
      </c>
      <c r="F29" s="6">
        <v>34040</v>
      </c>
      <c r="G29" s="5"/>
    </row>
    <row r="30" spans="1:7" s="3" customFormat="1" ht="27.75" customHeight="1" x14ac:dyDescent="0.25">
      <c r="A30" s="80"/>
      <c r="B30" s="80"/>
      <c r="C30" s="34" t="s">
        <v>121</v>
      </c>
      <c r="D30" s="5" t="s">
        <v>100</v>
      </c>
      <c r="E30" s="5">
        <v>4</v>
      </c>
      <c r="F30" s="6">
        <v>520</v>
      </c>
      <c r="G30" s="5"/>
    </row>
    <row r="31" spans="1:7" s="3" customFormat="1" ht="27.75" customHeight="1" x14ac:dyDescent="0.25">
      <c r="A31" s="80"/>
      <c r="B31" s="80"/>
      <c r="C31" s="34" t="s">
        <v>122</v>
      </c>
      <c r="D31" s="5" t="s">
        <v>100</v>
      </c>
      <c r="E31" s="5">
        <v>10</v>
      </c>
      <c r="F31" s="6">
        <v>2300</v>
      </c>
      <c r="G31" s="5"/>
    </row>
    <row r="32" spans="1:7" s="3" customFormat="1" ht="18.75" customHeight="1" x14ac:dyDescent="0.25">
      <c r="A32" s="80"/>
      <c r="B32" s="80"/>
      <c r="C32" s="34" t="s">
        <v>124</v>
      </c>
      <c r="D32" s="5" t="s">
        <v>120</v>
      </c>
      <c r="E32" s="5">
        <v>150</v>
      </c>
      <c r="F32" s="6">
        <v>14400</v>
      </c>
      <c r="G32" s="5"/>
    </row>
    <row r="33" spans="1:7" s="3" customFormat="1" ht="27.75" customHeight="1" x14ac:dyDescent="0.25">
      <c r="A33" s="78" t="s">
        <v>32</v>
      </c>
      <c r="B33" s="78"/>
      <c r="C33" s="78"/>
      <c r="D33" s="78"/>
      <c r="E33" s="26">
        <f>SUM(E5:E32)</f>
        <v>613</v>
      </c>
      <c r="F33" s="7">
        <f>SUM(F5:F32)</f>
        <v>66323.55</v>
      </c>
      <c r="G33" s="5"/>
    </row>
    <row r="34" spans="1:7" s="3" customFormat="1" x14ac:dyDescent="0.25"/>
  </sheetData>
  <mergeCells count="9">
    <mergeCell ref="A33:D33"/>
    <mergeCell ref="A5:A32"/>
    <mergeCell ref="B5:B32"/>
    <mergeCell ref="A1:G1"/>
    <mergeCell ref="A2:A3"/>
    <mergeCell ref="B2:B3"/>
    <mergeCell ref="D2:D3"/>
    <mergeCell ref="E2:F2"/>
    <mergeCell ref="G2:G3"/>
  </mergeCells>
  <phoneticPr fontId="0" type="noConversion"/>
  <printOptions horizontalCentered="1"/>
  <pageMargins left="0.9055118110236221" right="0.31496062992125984" top="0.74803149606299213" bottom="0.55118110236220474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view="pageBreakPreview" zoomScale="110" zoomScaleNormal="100" zoomScaleSheetLayoutView="110" workbookViewId="0">
      <selection activeCell="G8" sqref="G8"/>
    </sheetView>
  </sheetViews>
  <sheetFormatPr defaultRowHeight="15" x14ac:dyDescent="0.25"/>
  <cols>
    <col min="1" max="1" width="36.5703125" style="2" customWidth="1"/>
    <col min="2" max="2" width="31.5703125" style="2" customWidth="1"/>
    <col min="3" max="3" width="14.42578125" style="2" customWidth="1"/>
    <col min="4" max="4" width="13.7109375" style="2" customWidth="1"/>
    <col min="5" max="5" width="15" style="2" customWidth="1"/>
    <col min="6" max="16384" width="9.140625" style="2"/>
  </cols>
  <sheetData>
    <row r="1" spans="1:12" ht="30" customHeight="1" x14ac:dyDescent="0.25">
      <c r="A1" s="89" t="s">
        <v>138</v>
      </c>
      <c r="B1" s="89"/>
      <c r="C1" s="89"/>
      <c r="D1" s="89"/>
      <c r="E1" s="89"/>
    </row>
    <row r="2" spans="1:12" x14ac:dyDescent="0.25">
      <c r="A2" s="87" t="s">
        <v>17</v>
      </c>
      <c r="B2" s="88"/>
      <c r="C2" s="85" t="s">
        <v>20</v>
      </c>
      <c r="D2" s="85" t="s">
        <v>21</v>
      </c>
      <c r="E2" s="85" t="s">
        <v>22</v>
      </c>
    </row>
    <row r="3" spans="1:12" ht="60" x14ac:dyDescent="0.25">
      <c r="A3" s="10" t="s">
        <v>18</v>
      </c>
      <c r="B3" s="10" t="s">
        <v>19</v>
      </c>
      <c r="C3" s="86"/>
      <c r="D3" s="86"/>
      <c r="E3" s="86"/>
    </row>
    <row r="4" spans="1:12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</row>
    <row r="5" spans="1:12" ht="30" x14ac:dyDescent="0.25">
      <c r="A5" s="24" t="s">
        <v>137</v>
      </c>
      <c r="B5" s="11"/>
      <c r="C5" s="12" t="s">
        <v>136</v>
      </c>
      <c r="D5" s="6">
        <v>11088</v>
      </c>
      <c r="E5" s="11"/>
    </row>
    <row r="6" spans="1:12" x14ac:dyDescent="0.25">
      <c r="A6" s="24"/>
      <c r="B6" s="11"/>
      <c r="C6" s="12"/>
      <c r="D6" s="6"/>
      <c r="E6" s="11"/>
    </row>
    <row r="7" spans="1:12" x14ac:dyDescent="0.25">
      <c r="A7" s="24"/>
      <c r="B7" s="11"/>
      <c r="C7" s="12"/>
      <c r="D7" s="6"/>
      <c r="E7" s="11"/>
    </row>
    <row r="8" spans="1:12" s="23" customFormat="1" ht="16.5" customHeight="1" x14ac:dyDescent="0.2">
      <c r="A8" s="21" t="s">
        <v>23</v>
      </c>
      <c r="B8" s="21"/>
      <c r="C8" s="21"/>
      <c r="D8" s="7">
        <v>11088</v>
      </c>
      <c r="E8" s="21"/>
    </row>
    <row r="12" spans="1:12" x14ac:dyDescent="0.25">
      <c r="L12" s="32"/>
    </row>
  </sheetData>
  <mergeCells count="5">
    <mergeCell ref="A1:E1"/>
    <mergeCell ref="A2:B2"/>
    <mergeCell ref="C2:C3"/>
    <mergeCell ref="D2:D3"/>
    <mergeCell ref="E2:E3"/>
  </mergeCells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view="pageBreakPreview" zoomScale="90" zoomScaleNormal="80" zoomScaleSheetLayoutView="90" workbookViewId="0">
      <selection sqref="A1:E1"/>
    </sheetView>
  </sheetViews>
  <sheetFormatPr defaultRowHeight="15" x14ac:dyDescent="0.25"/>
  <cols>
    <col min="1" max="1" width="5.42578125" style="2" customWidth="1"/>
    <col min="2" max="2" width="33.28515625" style="2" customWidth="1"/>
    <col min="3" max="3" width="36.140625" style="2" customWidth="1"/>
    <col min="4" max="4" width="16.7109375" style="2" customWidth="1"/>
    <col min="5" max="5" width="15" style="2" customWidth="1"/>
    <col min="6" max="16384" width="9.140625" style="2"/>
  </cols>
  <sheetData>
    <row r="1" spans="1:5" ht="78" customHeight="1" x14ac:dyDescent="0.25">
      <c r="A1" s="90" t="s">
        <v>139</v>
      </c>
      <c r="B1" s="91"/>
      <c r="C1" s="91"/>
      <c r="D1" s="91"/>
      <c r="E1" s="92"/>
    </row>
    <row r="2" spans="1:5" ht="82.5" customHeight="1" x14ac:dyDescent="0.25">
      <c r="A2" s="13" t="s">
        <v>0</v>
      </c>
      <c r="B2" s="14" t="s">
        <v>13</v>
      </c>
      <c r="C2" s="15" t="s">
        <v>14</v>
      </c>
      <c r="D2" s="15" t="s">
        <v>15</v>
      </c>
      <c r="E2" s="15" t="s">
        <v>16</v>
      </c>
    </row>
    <row r="3" spans="1:5" ht="15.75" x14ac:dyDescent="0.25">
      <c r="A3" s="16">
        <v>1</v>
      </c>
      <c r="B3" s="16">
        <v>2</v>
      </c>
      <c r="C3" s="16">
        <v>3</v>
      </c>
      <c r="D3" s="16">
        <v>4</v>
      </c>
      <c r="E3" s="16">
        <v>5</v>
      </c>
    </row>
    <row r="4" spans="1:5" ht="47.25" x14ac:dyDescent="0.25">
      <c r="A4" s="17">
        <v>1</v>
      </c>
      <c r="B4" s="29" t="s">
        <v>26</v>
      </c>
      <c r="C4" s="18" t="s">
        <v>125</v>
      </c>
      <c r="D4" s="17" t="s">
        <v>33</v>
      </c>
      <c r="E4" s="25">
        <v>11712.21</v>
      </c>
    </row>
    <row r="5" spans="1:5" ht="56.25" customHeight="1" x14ac:dyDescent="0.25">
      <c r="A5" s="82" t="s">
        <v>27</v>
      </c>
      <c r="B5" s="84"/>
      <c r="C5" s="28"/>
      <c r="D5" s="19"/>
      <c r="E5" s="25">
        <v>11712.21</v>
      </c>
    </row>
  </sheetData>
  <mergeCells count="2">
    <mergeCell ref="A1:E1"/>
    <mergeCell ref="A5:B5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view="pageBreakPreview" zoomScale="90" zoomScaleNormal="80" zoomScaleSheetLayoutView="90" workbookViewId="0">
      <selection activeCell="E19" sqref="E19"/>
    </sheetView>
  </sheetViews>
  <sheetFormatPr defaultRowHeight="15" x14ac:dyDescent="0.25"/>
  <cols>
    <col min="1" max="1" width="5.42578125" style="2" customWidth="1"/>
    <col min="2" max="2" width="33.28515625" style="2" customWidth="1"/>
    <col min="3" max="3" width="33.85546875" style="2" customWidth="1"/>
    <col min="4" max="4" width="12.5703125" style="2" customWidth="1"/>
    <col min="5" max="5" width="15" style="2" customWidth="1"/>
    <col min="6" max="16384" width="9.140625" style="2"/>
  </cols>
  <sheetData>
    <row r="1" spans="1:5" ht="69.75" customHeight="1" x14ac:dyDescent="0.25">
      <c r="A1" s="90" t="s">
        <v>152</v>
      </c>
      <c r="B1" s="91"/>
      <c r="C1" s="91"/>
      <c r="D1" s="91"/>
      <c r="E1" s="92"/>
    </row>
    <row r="2" spans="1:5" ht="60.75" customHeight="1" x14ac:dyDescent="0.25">
      <c r="A2" s="13" t="s">
        <v>0</v>
      </c>
      <c r="B2" s="14" t="s">
        <v>13</v>
      </c>
      <c r="C2" s="15" t="s">
        <v>14</v>
      </c>
      <c r="D2" s="15" t="s">
        <v>15</v>
      </c>
      <c r="E2" s="15" t="s">
        <v>16</v>
      </c>
    </row>
    <row r="3" spans="1:5" ht="15.75" x14ac:dyDescent="0.25">
      <c r="A3" s="16">
        <v>1</v>
      </c>
      <c r="B3" s="16">
        <v>2</v>
      </c>
      <c r="C3" s="16">
        <v>3</v>
      </c>
      <c r="D3" s="16">
        <v>4</v>
      </c>
      <c r="E3" s="16">
        <v>5</v>
      </c>
    </row>
    <row r="4" spans="1:5" ht="45.75" customHeight="1" x14ac:dyDescent="0.25">
      <c r="A4" s="29">
        <v>1</v>
      </c>
      <c r="B4" s="29" t="s">
        <v>34</v>
      </c>
      <c r="C4" s="18"/>
      <c r="D4" s="17" t="s">
        <v>33</v>
      </c>
      <c r="E4" s="25">
        <v>14056.05</v>
      </c>
    </row>
    <row r="5" spans="1:5" ht="56.25" customHeight="1" x14ac:dyDescent="0.25">
      <c r="A5" s="82" t="s">
        <v>27</v>
      </c>
      <c r="B5" s="84"/>
      <c r="C5" s="28"/>
      <c r="D5" s="17" t="s">
        <v>33</v>
      </c>
      <c r="E5" s="25">
        <v>14056.05</v>
      </c>
    </row>
  </sheetData>
  <mergeCells count="2">
    <mergeCell ref="A1:E1"/>
    <mergeCell ref="A5:B5"/>
  </mergeCells>
  <pageMargins left="1.1811023622047245" right="0.39370078740157483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view="pageBreakPreview" zoomScale="110" zoomScaleNormal="100" zoomScaleSheetLayoutView="110" workbookViewId="0">
      <selection activeCell="C6" sqref="C6"/>
    </sheetView>
  </sheetViews>
  <sheetFormatPr defaultRowHeight="15" x14ac:dyDescent="0.25"/>
  <cols>
    <col min="1" max="1" width="36.57031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10" ht="60" customHeight="1" x14ac:dyDescent="0.25">
      <c r="A1" s="89" t="s">
        <v>140</v>
      </c>
      <c r="B1" s="89"/>
      <c r="C1" s="89"/>
      <c r="D1" s="89"/>
      <c r="E1" s="89"/>
    </row>
    <row r="2" spans="1:10" ht="42" customHeight="1" x14ac:dyDescent="0.25">
      <c r="A2" s="87" t="s">
        <v>24</v>
      </c>
      <c r="B2" s="88"/>
      <c r="C2" s="85" t="s">
        <v>20</v>
      </c>
      <c r="D2" s="85" t="s">
        <v>21</v>
      </c>
      <c r="E2" s="85" t="s">
        <v>22</v>
      </c>
    </row>
    <row r="3" spans="1:10" ht="60" x14ac:dyDescent="0.25">
      <c r="A3" s="10" t="s">
        <v>18</v>
      </c>
      <c r="B3" s="10" t="s">
        <v>19</v>
      </c>
      <c r="C3" s="86"/>
      <c r="D3" s="86"/>
      <c r="E3" s="86"/>
    </row>
    <row r="4" spans="1:10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</row>
    <row r="5" spans="1:10" ht="40.5" customHeight="1" x14ac:dyDescent="0.25">
      <c r="A5" s="34" t="s">
        <v>126</v>
      </c>
      <c r="B5" s="5">
        <v>22824552</v>
      </c>
      <c r="C5" s="49" t="s">
        <v>127</v>
      </c>
      <c r="D5" s="6">
        <v>9780</v>
      </c>
      <c r="E5" s="6"/>
      <c r="J5" s="2" t="s">
        <v>36</v>
      </c>
    </row>
    <row r="6" spans="1:10" ht="40.5" customHeight="1" x14ac:dyDescent="0.25">
      <c r="A6" s="30" t="s">
        <v>128</v>
      </c>
      <c r="B6" s="11">
        <v>41823846</v>
      </c>
      <c r="C6" s="12" t="s">
        <v>141</v>
      </c>
      <c r="D6" s="20">
        <v>58056.13</v>
      </c>
      <c r="E6" s="20"/>
    </row>
    <row r="7" spans="1:10" ht="40.5" customHeight="1" x14ac:dyDescent="0.25">
      <c r="A7" s="30" t="s">
        <v>129</v>
      </c>
      <c r="B7" s="11"/>
      <c r="C7" s="12" t="s">
        <v>135</v>
      </c>
      <c r="D7" s="20">
        <v>41091.53</v>
      </c>
      <c r="E7" s="20"/>
    </row>
    <row r="8" spans="1:10" ht="40.5" customHeight="1" x14ac:dyDescent="0.25">
      <c r="A8" s="30" t="s">
        <v>130</v>
      </c>
      <c r="B8" s="11"/>
      <c r="C8" s="12" t="s">
        <v>135</v>
      </c>
      <c r="D8" s="6">
        <v>13655.85</v>
      </c>
      <c r="E8" s="20"/>
    </row>
    <row r="9" spans="1:10" s="23" customFormat="1" ht="45.75" customHeight="1" x14ac:dyDescent="0.2">
      <c r="A9" s="21" t="s">
        <v>25</v>
      </c>
      <c r="B9" s="21"/>
      <c r="C9" s="21"/>
      <c r="D9" s="22">
        <v>122583.51</v>
      </c>
      <c r="E9" s="22"/>
    </row>
    <row r="10" spans="1:10" x14ac:dyDescent="0.25">
      <c r="D10" s="53"/>
    </row>
  </sheetData>
  <mergeCells count="5">
    <mergeCell ref="A2:B2"/>
    <mergeCell ref="C2:C3"/>
    <mergeCell ref="D2:D3"/>
    <mergeCell ref="E2:E3"/>
    <mergeCell ref="A1:E1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дод1</vt:lpstr>
      <vt:lpstr>дод2</vt:lpstr>
      <vt:lpstr>дод3</vt:lpstr>
      <vt:lpstr>дод4</vt:lpstr>
      <vt:lpstr>дод4.1</vt:lpstr>
      <vt:lpstr>дод5</vt:lpstr>
      <vt:lpstr>дод1!Заголовки_для_печати</vt:lpstr>
      <vt:lpstr>дод1!Область_печати</vt:lpstr>
      <vt:lpstr>дод2!Область_печати</vt:lpstr>
      <vt:lpstr>дод4!Область_печати</vt:lpstr>
      <vt:lpstr>дод4.1!Область_печати</vt:lpstr>
      <vt:lpstr>дод5!Область_печати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2024-04-17T12:45:30Z</dcterms:modified>
</cp:coreProperties>
</file>